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1805\Downloads\github\flask-postgres-render\Backup Banco\"/>
    </mc:Choice>
  </mc:AlternateContent>
  <xr:revisionPtr revIDLastSave="0" documentId="13_ncr:1_{83FD06A0-492E-461F-99E2-998C5037A1CB}" xr6:coauthVersionLast="47" xr6:coauthVersionMax="47" xr10:uidLastSave="{00000000-0000-0000-0000-000000000000}"/>
  <bookViews>
    <workbookView xWindow="33075" yWindow="1440" windowWidth="21600" windowHeight="11100" tabRatio="1000" firstSheet="2" activeTab="16" xr2:uid="{E82BCFBD-5BC5-4AE4-8381-72BB0005B2F0}"/>
  </bookViews>
  <sheets>
    <sheet name="Planilha1" sheetId="9" state="hidden" r:id="rId1"/>
    <sheet name="Planilha4" sheetId="10" state="hidden" r:id="rId2"/>
    <sheet name="Planilha8" sheetId="27" r:id="rId3"/>
    <sheet name="Col Val" sheetId="14" r:id="rId4"/>
    <sheet name="Colagem" sheetId="15" r:id="rId5"/>
    <sheet name="base_cod_2026" sheetId="11" r:id="rId6"/>
    <sheet name="Planilha2" sheetId="2" state="hidden" r:id="rId7"/>
    <sheet name="Planilha3" sheetId="7" state="hidden" r:id="rId8"/>
    <sheet name="ORG" sheetId="3" r:id="rId9"/>
    <sheet name="SERIES" sheetId="5" r:id="rId10"/>
    <sheet name="GERAL 2025" sheetId="6" r:id="rId11"/>
    <sheet name="DUPLAS" sheetId="12" r:id="rId12"/>
    <sheet name="Col Val D" sheetId="17" r:id="rId13"/>
    <sheet name="Colagem D" sheetId="18" r:id="rId14"/>
    <sheet name="base_2026_D" sheetId="19" state="hidden" r:id="rId15"/>
    <sheet name="Planilha6" sheetId="21" state="hidden" r:id="rId16"/>
    <sheet name="dteste_1" sheetId="22" r:id="rId17"/>
    <sheet name="CBRASIL D" sheetId="25" r:id="rId18"/>
    <sheet name="Planilha7" sheetId="26" r:id="rId19"/>
    <sheet name="COPA MUNDO" sheetId="29" r:id="rId20"/>
    <sheet name="Planilha9" sheetId="30" r:id="rId21"/>
    <sheet name="Planilha5" sheetId="20" state="hidden" r:id="rId22"/>
  </sheets>
  <definedNames>
    <definedName name="_xlnm._FilterDatabase" localSheetId="14" hidden="1">base_2026_D!$A$1:$W$65</definedName>
    <definedName name="_xlnm._FilterDatabase" localSheetId="3" hidden="1">'Col Val'!$A$1:$X$582</definedName>
    <definedName name="_xlnm._FilterDatabase" localSheetId="12" hidden="1">'Col Val D'!$A$1:$H$582</definedName>
    <definedName name="_xlnm._FilterDatabase" localSheetId="19" hidden="1">'COPA MUNDO'!$B$1:$E$33</definedName>
    <definedName name="_xlnm._FilterDatabase" localSheetId="8" hidden="1">ORG!$A$1:$W$74</definedName>
    <definedName name="_xlnm._FilterDatabase" localSheetId="6" hidden="1">Planilha2!$A$1:$H$561</definedName>
    <definedName name="_xlnm._FilterDatabase" localSheetId="1" hidden="1">Planilha4!$A$1:$B$985</definedName>
  </definedNames>
  <calcPr calcId="191029"/>
  <pivotCaches>
    <pivotCache cacheId="0" r:id="rId2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2" l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/>
  <c r="B28" i="22"/>
  <c r="B29" i="22"/>
  <c r="B30" i="22"/>
  <c r="B31" i="22"/>
  <c r="B32" i="22"/>
  <c r="B33" i="22"/>
  <c r="B34" i="22"/>
  <c r="B35" i="22"/>
  <c r="B36" i="22"/>
  <c r="B37" i="22"/>
  <c r="B38" i="22"/>
  <c r="B39" i="22"/>
  <c r="B40" i="22"/>
  <c r="B41" i="22"/>
  <c r="B42" i="22"/>
  <c r="B43" i="22"/>
  <c r="B44" i="22"/>
  <c r="B45" i="22"/>
  <c r="B46" i="22"/>
  <c r="B47" i="22"/>
  <c r="B48" i="22"/>
  <c r="B49" i="22"/>
  <c r="B50" i="22"/>
  <c r="B51" i="22"/>
  <c r="B52" i="22"/>
  <c r="B53" i="22"/>
  <c r="B54" i="22"/>
  <c r="B55" i="22"/>
  <c r="B56" i="22"/>
  <c r="B57" i="22"/>
  <c r="B58" i="22"/>
  <c r="B1" i="22"/>
  <c r="E41" i="11"/>
  <c r="E14" i="11"/>
  <c r="E54" i="11"/>
  <c r="E4" i="11"/>
  <c r="E64" i="11"/>
  <c r="E51" i="11"/>
  <c r="E67" i="11"/>
  <c r="E55" i="11"/>
  <c r="E59" i="11"/>
  <c r="E70" i="11"/>
  <c r="E66" i="11"/>
  <c r="E26" i="11"/>
  <c r="E72" i="11"/>
  <c r="E50" i="11"/>
  <c r="E30" i="11"/>
  <c r="E2" i="11"/>
  <c r="E31" i="11"/>
  <c r="E29" i="11"/>
  <c r="E27" i="11"/>
  <c r="E34" i="11"/>
  <c r="E5" i="11"/>
  <c r="E15" i="11"/>
  <c r="E74" i="11"/>
  <c r="E19" i="11"/>
  <c r="E8" i="11"/>
  <c r="E28" i="11"/>
  <c r="E32" i="11"/>
  <c r="E24" i="11"/>
  <c r="E16" i="11"/>
  <c r="E56" i="11"/>
  <c r="E25" i="11"/>
  <c r="E17" i="11"/>
  <c r="E7" i="11"/>
  <c r="E39" i="11"/>
  <c r="E65" i="11"/>
  <c r="E73" i="11"/>
  <c r="E33" i="11"/>
  <c r="E40" i="11"/>
  <c r="E49" i="11"/>
  <c r="E35" i="11"/>
  <c r="E57" i="11"/>
  <c r="E52" i="11"/>
  <c r="E69" i="11"/>
  <c r="E9" i="11"/>
  <c r="E38" i="11"/>
  <c r="E12" i="11"/>
  <c r="E53" i="11"/>
  <c r="E42" i="11"/>
  <c r="E3" i="11"/>
  <c r="E45" i="11"/>
  <c r="E46" i="11"/>
  <c r="E6" i="11"/>
  <c r="E58" i="11"/>
  <c r="E48" i="11"/>
  <c r="E62" i="11"/>
  <c r="E21" i="11"/>
  <c r="E13" i="11"/>
  <c r="E18" i="11"/>
  <c r="E10" i="11"/>
  <c r="E77" i="11"/>
  <c r="E71" i="11"/>
  <c r="E63" i="11"/>
  <c r="E22" i="11"/>
  <c r="E47" i="11"/>
  <c r="E76" i="11"/>
  <c r="E60" i="11"/>
  <c r="E44" i="11"/>
  <c r="E11" i="11"/>
  <c r="E36" i="11"/>
  <c r="E68" i="11"/>
  <c r="E37" i="11"/>
  <c r="E75" i="11"/>
  <c r="E78" i="11"/>
  <c r="E43" i="11"/>
  <c r="E23" i="11"/>
  <c r="E79" i="11"/>
  <c r="E20" i="11"/>
  <c r="E82" i="11"/>
  <c r="E81" i="11"/>
  <c r="E80" i="11"/>
  <c r="E84" i="11"/>
  <c r="E83" i="11"/>
  <c r="E61" i="11"/>
  <c r="C41" i="11"/>
  <c r="C14" i="11"/>
  <c r="C54" i="11"/>
  <c r="C4" i="11"/>
  <c r="C64" i="11"/>
  <c r="C51" i="11"/>
  <c r="C67" i="11"/>
  <c r="C55" i="11"/>
  <c r="C59" i="11"/>
  <c r="C70" i="11"/>
  <c r="C66" i="11"/>
  <c r="C26" i="11"/>
  <c r="C72" i="11"/>
  <c r="C50" i="11"/>
  <c r="C30" i="11"/>
  <c r="C2" i="11"/>
  <c r="C31" i="11"/>
  <c r="C29" i="11"/>
  <c r="C27" i="11"/>
  <c r="C34" i="11"/>
  <c r="C5" i="11"/>
  <c r="C15" i="11"/>
  <c r="C74" i="11"/>
  <c r="C19" i="11"/>
  <c r="C8" i="11"/>
  <c r="C28" i="11"/>
  <c r="C32" i="11"/>
  <c r="C24" i="11"/>
  <c r="C16" i="11"/>
  <c r="C56" i="11"/>
  <c r="C25" i="11"/>
  <c r="C17" i="11"/>
  <c r="C7" i="11"/>
  <c r="C39" i="11"/>
  <c r="C65" i="11"/>
  <c r="C73" i="11"/>
  <c r="C33" i="11"/>
  <c r="C40" i="11"/>
  <c r="C49" i="11"/>
  <c r="C35" i="11"/>
  <c r="C57" i="11"/>
  <c r="C52" i="11"/>
  <c r="C69" i="11"/>
  <c r="C9" i="11"/>
  <c r="C38" i="11"/>
  <c r="C12" i="11"/>
  <c r="C53" i="11"/>
  <c r="C42" i="11"/>
  <c r="C3" i="11"/>
  <c r="C45" i="11"/>
  <c r="C46" i="11"/>
  <c r="C6" i="11"/>
  <c r="C58" i="11"/>
  <c r="C48" i="11"/>
  <c r="C62" i="11"/>
  <c r="C21" i="11"/>
  <c r="C13" i="11"/>
  <c r="C18" i="11"/>
  <c r="C10" i="11"/>
  <c r="C77" i="11"/>
  <c r="C71" i="11"/>
  <c r="C63" i="11"/>
  <c r="C22" i="11"/>
  <c r="C47" i="11"/>
  <c r="C76" i="11"/>
  <c r="C60" i="11"/>
  <c r="C44" i="11"/>
  <c r="C11" i="11"/>
  <c r="C36" i="11"/>
  <c r="C68" i="11"/>
  <c r="C37" i="11"/>
  <c r="C75" i="11"/>
  <c r="C78" i="11"/>
  <c r="C43" i="11"/>
  <c r="C23" i="11"/>
  <c r="C79" i="11"/>
  <c r="C20" i="11"/>
  <c r="C82" i="11"/>
  <c r="C81" i="11"/>
  <c r="C80" i="11"/>
  <c r="C84" i="11"/>
  <c r="C83" i="11"/>
  <c r="C61" i="11"/>
  <c r="G48" i="22"/>
  <c r="O48" i="22" s="1"/>
  <c r="P48" i="22" s="1"/>
  <c r="G42" i="22"/>
  <c r="O42" i="22" s="1"/>
  <c r="P42" i="22" s="1"/>
  <c r="G15" i="22"/>
  <c r="O15" i="22" s="1"/>
  <c r="P15" i="22" s="1"/>
  <c r="G59" i="22"/>
  <c r="O59" i="22" s="1"/>
  <c r="P59" i="22" s="1"/>
  <c r="G51" i="22"/>
  <c r="O51" i="22" s="1"/>
  <c r="P51" i="22" s="1"/>
  <c r="G6" i="22"/>
  <c r="O6" i="22" s="1"/>
  <c r="P6" i="22" s="1"/>
  <c r="G60" i="22"/>
  <c r="O60" i="22" s="1"/>
  <c r="P60" i="22" s="1"/>
  <c r="G37" i="22"/>
  <c r="O37" i="22" s="1"/>
  <c r="P37" i="22" s="1"/>
  <c r="G36" i="22"/>
  <c r="O36" i="22" s="1"/>
  <c r="P36" i="22" s="1"/>
  <c r="G56" i="22"/>
  <c r="O56" i="22" s="1"/>
  <c r="P56" i="22" s="1"/>
  <c r="G23" i="22"/>
  <c r="O23" i="22" s="1"/>
  <c r="P23" i="22" s="1"/>
  <c r="G2" i="22"/>
  <c r="O2" i="22" s="1"/>
  <c r="P2" i="22" s="1"/>
  <c r="G12" i="22"/>
  <c r="O12" i="22" s="1"/>
  <c r="P12" i="22" s="1"/>
  <c r="G24" i="22"/>
  <c r="O24" i="22" s="1"/>
  <c r="P24" i="22" s="1"/>
  <c r="G33" i="22"/>
  <c r="O33" i="22" s="1"/>
  <c r="P33" i="22" s="1"/>
  <c r="G29" i="22"/>
  <c r="O29" i="22" s="1"/>
  <c r="P29" i="22" s="1"/>
  <c r="G4" i="22"/>
  <c r="O4" i="22" s="1"/>
  <c r="P4" i="22" s="1"/>
  <c r="G49" i="22"/>
  <c r="O49" i="22" s="1"/>
  <c r="P49" i="22" s="1"/>
  <c r="G10" i="22"/>
  <c r="O10" i="22" s="1"/>
  <c r="P10" i="22" s="1"/>
  <c r="G8" i="22"/>
  <c r="O8" i="22" s="1"/>
  <c r="P8" i="22" s="1"/>
  <c r="O35" i="22"/>
  <c r="P35" i="22" s="1"/>
  <c r="G52" i="22"/>
  <c r="O52" i="22" s="1"/>
  <c r="P52" i="22" s="1"/>
  <c r="G38" i="22"/>
  <c r="O38" i="22" s="1"/>
  <c r="P38" i="22" s="1"/>
  <c r="G16" i="22"/>
  <c r="O16" i="22" s="1"/>
  <c r="P16" i="22" s="1"/>
  <c r="G54" i="22"/>
  <c r="O54" i="22" s="1"/>
  <c r="P54" i="22" s="1"/>
  <c r="G18" i="22"/>
  <c r="O18" i="22" s="1"/>
  <c r="P18" i="22" s="1"/>
  <c r="G25" i="22"/>
  <c r="O25" i="22" s="1"/>
  <c r="P25" i="22" s="1"/>
  <c r="G47" i="22"/>
  <c r="O47" i="22" s="1"/>
  <c r="P47" i="22" s="1"/>
  <c r="G3" i="22"/>
  <c r="O3" i="22" s="1"/>
  <c r="P3" i="22" s="1"/>
  <c r="G45" i="22"/>
  <c r="O45" i="22" s="1"/>
  <c r="P45" i="22" s="1"/>
  <c r="G53" i="22"/>
  <c r="O53" i="22" s="1"/>
  <c r="P53" i="22" s="1"/>
  <c r="G50" i="22"/>
  <c r="O50" i="22" s="1"/>
  <c r="P50" i="22" s="1"/>
  <c r="G43" i="22"/>
  <c r="O43" i="22" s="1"/>
  <c r="P43" i="22" s="1"/>
  <c r="G13" i="22"/>
  <c r="O13" i="22" s="1"/>
  <c r="P13" i="22" s="1"/>
  <c r="G5" i="22"/>
  <c r="O5" i="22" s="1"/>
  <c r="P5" i="22" s="1"/>
  <c r="G46" i="22"/>
  <c r="O46" i="22" s="1"/>
  <c r="P46" i="22" s="1"/>
  <c r="G21" i="22"/>
  <c r="O21" i="22" s="1"/>
  <c r="P21" i="22" s="1"/>
  <c r="G7" i="22"/>
  <c r="O7" i="22" s="1"/>
  <c r="P7" i="22" s="1"/>
  <c r="G26" i="22"/>
  <c r="O26" i="22" s="1"/>
  <c r="P26" i="22" s="1"/>
  <c r="G40" i="22"/>
  <c r="O40" i="22" s="1"/>
  <c r="P40" i="22" s="1"/>
  <c r="G11" i="22"/>
  <c r="O11" i="22" s="1"/>
  <c r="P11" i="22" s="1"/>
  <c r="G57" i="22"/>
  <c r="O57" i="22" s="1"/>
  <c r="P57" i="22" s="1"/>
  <c r="G30" i="22"/>
  <c r="O30" i="22" s="1"/>
  <c r="P30" i="22" s="1"/>
  <c r="G28" i="22"/>
  <c r="O28" i="22" s="1"/>
  <c r="P28" i="22" s="1"/>
  <c r="G55" i="22"/>
  <c r="O55" i="22" s="1"/>
  <c r="P55" i="22" s="1"/>
  <c r="G31" i="22"/>
  <c r="O31" i="22" s="1"/>
  <c r="P31" i="22" s="1"/>
  <c r="G17" i="22"/>
  <c r="O17" i="22" s="1"/>
  <c r="P17" i="22" s="1"/>
  <c r="G58" i="22"/>
  <c r="O58" i="22" s="1"/>
  <c r="P58" i="22" s="1"/>
  <c r="G27" i="22"/>
  <c r="O27" i="22" s="1"/>
  <c r="P27" i="22" s="1"/>
  <c r="G20" i="22"/>
  <c r="O20" i="22" s="1"/>
  <c r="P20" i="22" s="1"/>
  <c r="G22" i="22"/>
  <c r="O22" i="22" s="1"/>
  <c r="P22" i="22" s="1"/>
  <c r="G32" i="22"/>
  <c r="O32" i="22" s="1"/>
  <c r="P32" i="22" s="1"/>
  <c r="G19" i="22"/>
  <c r="O19" i="22" s="1"/>
  <c r="P19" i="22" s="1"/>
  <c r="G14" i="22"/>
  <c r="O14" i="22" s="1"/>
  <c r="P14" i="22" s="1"/>
  <c r="G9" i="22"/>
  <c r="O9" i="22" s="1"/>
  <c r="P9" i="22" s="1"/>
  <c r="G39" i="22"/>
  <c r="O39" i="22" s="1"/>
  <c r="P39" i="22" s="1"/>
  <c r="BF19" i="29"/>
  <c r="BE19" i="29"/>
  <c r="BF18" i="29"/>
  <c r="BE18" i="29"/>
  <c r="BD19" i="29"/>
  <c r="BD18" i="29"/>
  <c r="BF13" i="29"/>
  <c r="BF14" i="29"/>
  <c r="BF15" i="29"/>
  <c r="BF12" i="29"/>
  <c r="BE15" i="29"/>
  <c r="BD15" i="29"/>
  <c r="BE14" i="29"/>
  <c r="BD14" i="29"/>
  <c r="BE13" i="29"/>
  <c r="BD13" i="29"/>
  <c r="BE12" i="29"/>
  <c r="BD12" i="29"/>
  <c r="G41" i="22"/>
  <c r="O41" i="22" s="1"/>
  <c r="P41" i="22" s="1"/>
  <c r="G44" i="22"/>
  <c r="O44" i="22" s="1"/>
  <c r="P44" i="22" s="1"/>
  <c r="BE3" i="29"/>
  <c r="BF3" i="29"/>
  <c r="BE4" i="29"/>
  <c r="BF4" i="29"/>
  <c r="BE5" i="29"/>
  <c r="BF5" i="29"/>
  <c r="BE6" i="29"/>
  <c r="BF6" i="29"/>
  <c r="BE7" i="29"/>
  <c r="BF7" i="29"/>
  <c r="BE8" i="29"/>
  <c r="BF8" i="29"/>
  <c r="BE9" i="29"/>
  <c r="BF9" i="29"/>
  <c r="BF2" i="29"/>
  <c r="BE2" i="29"/>
  <c r="BD3" i="29"/>
  <c r="BD4" i="29"/>
  <c r="BD5" i="29"/>
  <c r="BD6" i="29"/>
  <c r="BD7" i="29"/>
  <c r="BD8" i="29"/>
  <c r="BD9" i="29"/>
  <c r="BD2" i="29"/>
  <c r="AG59" i="29"/>
  <c r="X62" i="29"/>
  <c r="AG53" i="29"/>
  <c r="AH37" i="29"/>
  <c r="AH34" i="29"/>
  <c r="AG34" i="29"/>
  <c r="X30" i="29"/>
  <c r="AG11" i="29"/>
  <c r="AG10" i="29"/>
  <c r="AG4" i="29"/>
  <c r="AH2" i="29"/>
  <c r="AH61" i="29"/>
  <c r="AG61" i="29"/>
  <c r="AI61" i="29" s="1"/>
  <c r="AH60" i="29"/>
  <c r="AG60" i="29"/>
  <c r="AH59" i="29"/>
  <c r="AH53" i="29"/>
  <c r="AH52" i="29"/>
  <c r="AG52" i="29"/>
  <c r="AH51" i="29"/>
  <c r="AG51" i="29"/>
  <c r="AI51" i="29" s="1"/>
  <c r="AH50" i="29"/>
  <c r="AG50" i="29"/>
  <c r="AH45" i="29"/>
  <c r="AG45" i="29"/>
  <c r="AH44" i="29"/>
  <c r="AG44" i="29"/>
  <c r="AH43" i="29"/>
  <c r="AG43" i="29"/>
  <c r="AI43" i="29" s="1"/>
  <c r="AH42" i="29"/>
  <c r="AG42" i="29"/>
  <c r="AG37" i="29"/>
  <c r="AH36" i="29"/>
  <c r="AH35" i="29"/>
  <c r="AG35" i="29"/>
  <c r="AH29" i="29"/>
  <c r="AG29" i="29"/>
  <c r="AH28" i="29"/>
  <c r="AG28" i="29"/>
  <c r="AH27" i="29"/>
  <c r="AG27" i="29"/>
  <c r="AI27" i="29" s="1"/>
  <c r="AH26" i="29"/>
  <c r="AG26" i="29"/>
  <c r="AH21" i="29"/>
  <c r="AG21" i="29"/>
  <c r="AI21" i="29" s="1"/>
  <c r="AH20" i="29"/>
  <c r="AG20" i="29"/>
  <c r="AI20" i="29" s="1"/>
  <c r="AH19" i="29"/>
  <c r="AG19" i="29"/>
  <c r="AH18" i="29"/>
  <c r="AG18" i="29"/>
  <c r="AH13" i="29"/>
  <c r="AG13" i="29"/>
  <c r="AI13" i="29" s="1"/>
  <c r="AH12" i="29"/>
  <c r="AG12" i="29"/>
  <c r="AH11" i="29"/>
  <c r="AG3" i="29"/>
  <c r="X63" i="29"/>
  <c r="X61" i="29"/>
  <c r="X60" i="29"/>
  <c r="X59" i="29"/>
  <c r="X58" i="29"/>
  <c r="X55" i="29"/>
  <c r="X54" i="29"/>
  <c r="X53" i="29"/>
  <c r="X52" i="29"/>
  <c r="X51" i="29"/>
  <c r="X50" i="29"/>
  <c r="X47" i="29"/>
  <c r="X46" i="29"/>
  <c r="X45" i="29"/>
  <c r="X44" i="29"/>
  <c r="X43" i="29"/>
  <c r="X42" i="29"/>
  <c r="X38" i="29"/>
  <c r="X37" i="29"/>
  <c r="X36" i="29"/>
  <c r="X35" i="29"/>
  <c r="X34" i="29"/>
  <c r="X31" i="29"/>
  <c r="X29" i="29"/>
  <c r="X28" i="29"/>
  <c r="X27" i="29"/>
  <c r="X26" i="29"/>
  <c r="X23" i="29"/>
  <c r="X22" i="29"/>
  <c r="X21" i="29"/>
  <c r="X20" i="29"/>
  <c r="X19" i="29"/>
  <c r="X18" i="29"/>
  <c r="X15" i="29"/>
  <c r="X14" i="29"/>
  <c r="X13" i="29"/>
  <c r="X12" i="29"/>
  <c r="X11" i="29"/>
  <c r="X10" i="29"/>
  <c r="X3" i="29"/>
  <c r="X4" i="29"/>
  <c r="X5" i="29"/>
  <c r="X2" i="29"/>
  <c r="W59" i="29"/>
  <c r="W60" i="29" s="1"/>
  <c r="V59" i="29"/>
  <c r="V63" i="29" s="1"/>
  <c r="R59" i="29"/>
  <c r="R61" i="29" s="1"/>
  <c r="Q59" i="29"/>
  <c r="V62" i="29" s="1"/>
  <c r="W58" i="29"/>
  <c r="W61" i="29" s="1"/>
  <c r="V58" i="29"/>
  <c r="Q63" i="29" s="1"/>
  <c r="R58" i="29"/>
  <c r="Q58" i="29"/>
  <c r="Q62" i="29" s="1"/>
  <c r="W51" i="29"/>
  <c r="W52" i="29" s="1"/>
  <c r="V51" i="29"/>
  <c r="V55" i="29" s="1"/>
  <c r="R51" i="29"/>
  <c r="R53" i="29" s="1"/>
  <c r="Q51" i="29"/>
  <c r="V54" i="29" s="1"/>
  <c r="W50" i="29"/>
  <c r="W53" i="29" s="1"/>
  <c r="V50" i="29"/>
  <c r="Q55" i="29" s="1"/>
  <c r="R50" i="29"/>
  <c r="R52" i="29" s="1"/>
  <c r="Q50" i="29"/>
  <c r="Q54" i="29" s="1"/>
  <c r="W43" i="29"/>
  <c r="W44" i="29" s="1"/>
  <c r="V43" i="29"/>
  <c r="V47" i="29" s="1"/>
  <c r="R43" i="29"/>
  <c r="R45" i="29" s="1"/>
  <c r="Q43" i="29"/>
  <c r="V46" i="29" s="1"/>
  <c r="W42" i="29"/>
  <c r="V42" i="29"/>
  <c r="Q47" i="29" s="1"/>
  <c r="R42" i="29"/>
  <c r="R44" i="29" s="1"/>
  <c r="Q42" i="29"/>
  <c r="Q46" i="29" s="1"/>
  <c r="W35" i="29"/>
  <c r="W36" i="29" s="1"/>
  <c r="V35" i="29"/>
  <c r="V39" i="29" s="1"/>
  <c r="R35" i="29"/>
  <c r="R37" i="29" s="1"/>
  <c r="Q35" i="29"/>
  <c r="V38" i="29" s="1"/>
  <c r="W34" i="29"/>
  <c r="W37" i="29" s="1"/>
  <c r="V34" i="29"/>
  <c r="Q39" i="29" s="1"/>
  <c r="R34" i="29"/>
  <c r="Q34" i="29"/>
  <c r="Q38" i="29" s="1"/>
  <c r="W27" i="29"/>
  <c r="W28" i="29" s="1"/>
  <c r="V27" i="29"/>
  <c r="V31" i="29" s="1"/>
  <c r="R27" i="29"/>
  <c r="R29" i="29" s="1"/>
  <c r="Q27" i="29"/>
  <c r="V30" i="29" s="1"/>
  <c r="W26" i="29"/>
  <c r="W29" i="29" s="1"/>
  <c r="V26" i="29"/>
  <c r="Q31" i="29" s="1"/>
  <c r="R26" i="29"/>
  <c r="R28" i="29" s="1"/>
  <c r="Q26" i="29"/>
  <c r="Q30" i="29" s="1"/>
  <c r="W19" i="29"/>
  <c r="W20" i="29" s="1"/>
  <c r="V19" i="29"/>
  <c r="V23" i="29" s="1"/>
  <c r="R19" i="29"/>
  <c r="R21" i="29" s="1"/>
  <c r="Q19" i="29"/>
  <c r="V22" i="29" s="1"/>
  <c r="W18" i="29"/>
  <c r="V18" i="29"/>
  <c r="Q23" i="29" s="1"/>
  <c r="R18" i="29"/>
  <c r="R20" i="29" s="1"/>
  <c r="Q18" i="29"/>
  <c r="Q22" i="29" s="1"/>
  <c r="W11" i="29"/>
  <c r="W12" i="29" s="1"/>
  <c r="V11" i="29"/>
  <c r="V15" i="29" s="1"/>
  <c r="R11" i="29"/>
  <c r="R13" i="29" s="1"/>
  <c r="Q11" i="29"/>
  <c r="V14" i="29" s="1"/>
  <c r="W10" i="29"/>
  <c r="W13" i="29" s="1"/>
  <c r="V10" i="29"/>
  <c r="Q15" i="29" s="1"/>
  <c r="R10" i="29"/>
  <c r="Q10" i="29"/>
  <c r="W3" i="29"/>
  <c r="W4" i="29" s="1"/>
  <c r="V3" i="29"/>
  <c r="V7" i="29" s="1"/>
  <c r="R3" i="29"/>
  <c r="R5" i="29" s="1"/>
  <c r="Q3" i="29"/>
  <c r="V6" i="29" s="1"/>
  <c r="W2" i="29"/>
  <c r="W5" i="29" s="1"/>
  <c r="V2" i="29"/>
  <c r="Q7" i="29" s="1"/>
  <c r="R2" i="29"/>
  <c r="R4" i="29" s="1"/>
  <c r="Q2" i="29"/>
  <c r="Q6" i="29" s="1"/>
  <c r="O34" i="22"/>
  <c r="T3" i="26"/>
  <c r="T4" i="26"/>
  <c r="T5" i="26"/>
  <c r="T6" i="26"/>
  <c r="T7" i="26"/>
  <c r="T8" i="26"/>
  <c r="T9" i="26"/>
  <c r="T10" i="26"/>
  <c r="T11" i="26"/>
  <c r="T12" i="26"/>
  <c r="T13" i="26"/>
  <c r="T14" i="26"/>
  <c r="T15" i="26"/>
  <c r="T16" i="26"/>
  <c r="T17" i="26"/>
  <c r="T18" i="26"/>
  <c r="T19" i="26"/>
  <c r="T20" i="26"/>
  <c r="T21" i="26"/>
  <c r="T22" i="26"/>
  <c r="T23" i="26"/>
  <c r="T24" i="26"/>
  <c r="T25" i="26"/>
  <c r="T26" i="26"/>
  <c r="T27" i="26"/>
  <c r="T28" i="26"/>
  <c r="T29" i="26"/>
  <c r="T30" i="26"/>
  <c r="T31" i="26"/>
  <c r="T32" i="26"/>
  <c r="T33" i="26"/>
  <c r="T2" i="26"/>
  <c r="R3" i="26"/>
  <c r="R4" i="26"/>
  <c r="R5" i="26"/>
  <c r="R6" i="26"/>
  <c r="R7" i="26"/>
  <c r="R8" i="26"/>
  <c r="R9" i="26"/>
  <c r="R10" i="26"/>
  <c r="R11" i="26"/>
  <c r="R12" i="26"/>
  <c r="R13" i="26"/>
  <c r="R14" i="26"/>
  <c r="R15" i="26"/>
  <c r="R16" i="26"/>
  <c r="R17" i="26"/>
  <c r="R18" i="26"/>
  <c r="R19" i="26"/>
  <c r="R20" i="26"/>
  <c r="R21" i="26"/>
  <c r="R22" i="26"/>
  <c r="R23" i="26"/>
  <c r="R24" i="26"/>
  <c r="R25" i="26"/>
  <c r="R26" i="26"/>
  <c r="R27" i="26"/>
  <c r="R28" i="26"/>
  <c r="R29" i="26"/>
  <c r="R30" i="26"/>
  <c r="R31" i="26"/>
  <c r="R32" i="26"/>
  <c r="R33" i="26"/>
  <c r="R2" i="26"/>
  <c r="L3" i="26"/>
  <c r="L4" i="26"/>
  <c r="L5" i="26"/>
  <c r="L6" i="26"/>
  <c r="L7" i="26"/>
  <c r="L8" i="26"/>
  <c r="L9" i="26"/>
  <c r="L10" i="26"/>
  <c r="L11" i="26"/>
  <c r="L12" i="26"/>
  <c r="L13" i="26"/>
  <c r="L14" i="26"/>
  <c r="L15" i="26"/>
  <c r="L16" i="26"/>
  <c r="L17" i="26"/>
  <c r="L18" i="26"/>
  <c r="L19" i="26"/>
  <c r="L20" i="26"/>
  <c r="L2" i="26"/>
  <c r="K3" i="26"/>
  <c r="N3" i="26" s="1"/>
  <c r="K4" i="26"/>
  <c r="N4" i="26" s="1"/>
  <c r="K5" i="26"/>
  <c r="N5" i="26" s="1"/>
  <c r="K6" i="26"/>
  <c r="N6" i="26" s="1"/>
  <c r="K7" i="26"/>
  <c r="N7" i="26" s="1"/>
  <c r="K8" i="26"/>
  <c r="N8" i="26" s="1"/>
  <c r="K9" i="26"/>
  <c r="N9" i="26" s="1"/>
  <c r="K10" i="26"/>
  <c r="N10" i="26" s="1"/>
  <c r="K11" i="26"/>
  <c r="N11" i="26" s="1"/>
  <c r="K12" i="26"/>
  <c r="N12" i="26" s="1"/>
  <c r="K13" i="26"/>
  <c r="N13" i="26" s="1"/>
  <c r="K14" i="26"/>
  <c r="N14" i="26" s="1"/>
  <c r="K15" i="26"/>
  <c r="N15" i="26" s="1"/>
  <c r="K16" i="26"/>
  <c r="N16" i="26" s="1"/>
  <c r="K17" i="26"/>
  <c r="N17" i="26" s="1"/>
  <c r="K18" i="26"/>
  <c r="N18" i="26" s="1"/>
  <c r="K19" i="26"/>
  <c r="N19" i="26" s="1"/>
  <c r="K20" i="26"/>
  <c r="N20" i="26" s="1"/>
  <c r="K2" i="26"/>
  <c r="N2" i="26" s="1"/>
  <c r="J3" i="25"/>
  <c r="J4" i="25"/>
  <c r="J5" i="25"/>
  <c r="J6" i="25"/>
  <c r="J7" i="25"/>
  <c r="J8" i="25"/>
  <c r="J9" i="25"/>
  <c r="J10" i="25"/>
  <c r="J11" i="25"/>
  <c r="J12" i="25"/>
  <c r="J13" i="25"/>
  <c r="J14" i="25"/>
  <c r="J15" i="25"/>
  <c r="J16" i="25"/>
  <c r="J17" i="25"/>
  <c r="J2" i="25"/>
  <c r="P34" i="22"/>
  <c r="P1" i="22"/>
  <c r="L2" i="21"/>
  <c r="L3" i="21"/>
  <c r="L4" i="21"/>
  <c r="L5" i="21"/>
  <c r="L6" i="21"/>
  <c r="L7" i="21"/>
  <c r="L8" i="21"/>
  <c r="L9" i="21"/>
  <c r="L10" i="21"/>
  <c r="L11" i="21"/>
  <c r="L12" i="21"/>
  <c r="L13" i="21"/>
  <c r="L14" i="21"/>
  <c r="L15" i="21"/>
  <c r="L16" i="21"/>
  <c r="L17" i="21"/>
  <c r="L18" i="21"/>
  <c r="L19" i="21"/>
  <c r="L20" i="21"/>
  <c r="L21" i="21"/>
  <c r="L22" i="21"/>
  <c r="L23" i="21"/>
  <c r="L24" i="21"/>
  <c r="L25" i="21"/>
  <c r="L26" i="21"/>
  <c r="L27" i="21"/>
  <c r="L28" i="21"/>
  <c r="L29" i="21"/>
  <c r="L30" i="21"/>
  <c r="L31" i="21"/>
  <c r="L32" i="21"/>
  <c r="L1" i="21"/>
  <c r="G2" i="21"/>
  <c r="G3" i="21"/>
  <c r="G4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1" i="21"/>
  <c r="H3" i="19"/>
  <c r="H4" i="19"/>
  <c r="H5" i="19"/>
  <c r="H6" i="19"/>
  <c r="H7" i="19"/>
  <c r="H8" i="19"/>
  <c r="H9" i="19"/>
  <c r="H10" i="19"/>
  <c r="H11" i="19"/>
  <c r="H12" i="19"/>
  <c r="H13" i="19"/>
  <c r="H14" i="19"/>
  <c r="H15" i="19"/>
  <c r="H16" i="19"/>
  <c r="H17" i="19"/>
  <c r="H18" i="19"/>
  <c r="H19" i="19"/>
  <c r="H20" i="19"/>
  <c r="H21" i="19"/>
  <c r="H22" i="19"/>
  <c r="H23" i="19"/>
  <c r="H24" i="19"/>
  <c r="H25" i="19"/>
  <c r="H26" i="19"/>
  <c r="H27" i="19"/>
  <c r="H28" i="19"/>
  <c r="H29" i="19"/>
  <c r="H30" i="19"/>
  <c r="H31" i="19"/>
  <c r="H32" i="19"/>
  <c r="H33" i="19"/>
  <c r="H34" i="19"/>
  <c r="H35" i="19"/>
  <c r="H36" i="19"/>
  <c r="H37" i="19"/>
  <c r="H38" i="19"/>
  <c r="H39" i="19"/>
  <c r="H40" i="19"/>
  <c r="H41" i="19"/>
  <c r="H42" i="19"/>
  <c r="H43" i="19"/>
  <c r="H44" i="19"/>
  <c r="H45" i="19"/>
  <c r="H46" i="19"/>
  <c r="H47" i="19"/>
  <c r="H48" i="19"/>
  <c r="H49" i="19"/>
  <c r="H50" i="19"/>
  <c r="H51" i="19"/>
  <c r="H52" i="19"/>
  <c r="H53" i="19"/>
  <c r="H54" i="19"/>
  <c r="H55" i="19"/>
  <c r="H56" i="19"/>
  <c r="H57" i="19"/>
  <c r="H58" i="19"/>
  <c r="H59" i="19"/>
  <c r="H60" i="19"/>
  <c r="H2" i="19"/>
  <c r="AI11" i="29" l="1"/>
  <c r="R60" i="29"/>
  <c r="R62" i="29"/>
  <c r="W45" i="29"/>
  <c r="R47" i="29"/>
  <c r="R36" i="29"/>
  <c r="R38" i="29"/>
  <c r="W21" i="29"/>
  <c r="R23" i="29"/>
  <c r="R12" i="29"/>
  <c r="R14" i="29"/>
  <c r="Q12" i="29"/>
  <c r="Q14" i="29"/>
  <c r="AI50" i="29"/>
  <c r="AI26" i="29"/>
  <c r="AI42" i="29"/>
  <c r="AI34" i="29"/>
  <c r="AI53" i="29"/>
  <c r="AI28" i="29"/>
  <c r="AI44" i="29"/>
  <c r="AI60" i="29"/>
  <c r="AG58" i="29"/>
  <c r="AH58" i="29"/>
  <c r="X39" i="29"/>
  <c r="AG36" i="29"/>
  <c r="AI36" i="29" s="1"/>
  <c r="AI37" i="29"/>
  <c r="AI29" i="29"/>
  <c r="AI19" i="29"/>
  <c r="AH10" i="29"/>
  <c r="AI10" i="29" s="1"/>
  <c r="AH5" i="29"/>
  <c r="X7" i="29"/>
  <c r="X6" i="29"/>
  <c r="AH4" i="29"/>
  <c r="AI4" i="29" s="1"/>
  <c r="AG5" i="29"/>
  <c r="AG2" i="29"/>
  <c r="AI2" i="29" s="1"/>
  <c r="AH3" i="29"/>
  <c r="AI3" i="29" s="1"/>
  <c r="W23" i="29"/>
  <c r="AI12" i="29"/>
  <c r="AI35" i="29"/>
  <c r="AI45" i="29"/>
  <c r="AI59" i="29"/>
  <c r="W39" i="29"/>
  <c r="AI52" i="29"/>
  <c r="W38" i="29"/>
  <c r="W47" i="29"/>
  <c r="R15" i="29"/>
  <c r="R54" i="29"/>
  <c r="R63" i="29"/>
  <c r="W54" i="29"/>
  <c r="R22" i="29"/>
  <c r="R31" i="29"/>
  <c r="R46" i="29"/>
  <c r="R55" i="29"/>
  <c r="W14" i="29"/>
  <c r="W62" i="29"/>
  <c r="R30" i="29"/>
  <c r="W30" i="29"/>
  <c r="R39" i="29"/>
  <c r="W15" i="29"/>
  <c r="W63" i="29"/>
  <c r="W7" i="29"/>
  <c r="W22" i="29"/>
  <c r="W31" i="29"/>
  <c r="W46" i="29"/>
  <c r="W55" i="29"/>
  <c r="AI18" i="29"/>
  <c r="R6" i="29"/>
  <c r="R7" i="29"/>
  <c r="W6" i="29"/>
  <c r="Q28" i="29"/>
  <c r="Q37" i="29"/>
  <c r="Q53" i="29"/>
  <c r="Q21" i="29"/>
  <c r="V52" i="29"/>
  <c r="Q60" i="29"/>
  <c r="V13" i="29"/>
  <c r="Q52" i="29"/>
  <c r="Q20" i="29"/>
  <c r="Q29" i="29"/>
  <c r="Q4" i="29"/>
  <c r="Q61" i="29"/>
  <c r="Q5" i="29"/>
  <c r="Q36" i="29"/>
  <c r="Q13" i="29"/>
  <c r="V28" i="29"/>
  <c r="V37" i="29"/>
  <c r="V61" i="29"/>
  <c r="V4" i="29"/>
  <c r="Q44" i="29"/>
  <c r="V5" i="29"/>
  <c r="V20" i="29"/>
  <c r="V29" i="29"/>
  <c r="V44" i="29"/>
  <c r="V53" i="29"/>
  <c r="V12" i="29"/>
  <c r="V21" i="29"/>
  <c r="V36" i="29"/>
  <c r="V45" i="29"/>
  <c r="V60" i="29"/>
  <c r="Q45" i="29"/>
  <c r="K83" i="11"/>
  <c r="D83" i="11"/>
  <c r="K84" i="11"/>
  <c r="D84" i="11"/>
  <c r="W11" i="19"/>
  <c r="W6" i="19"/>
  <c r="W12" i="19"/>
  <c r="W30" i="19"/>
  <c r="W5" i="19"/>
  <c r="W8" i="19"/>
  <c r="W28" i="19"/>
  <c r="W15" i="19"/>
  <c r="W33" i="19"/>
  <c r="W10" i="19"/>
  <c r="W23" i="19"/>
  <c r="W18" i="19"/>
  <c r="W31" i="19"/>
  <c r="W19" i="19"/>
  <c r="W7" i="19"/>
  <c r="W17" i="19"/>
  <c r="W14" i="19"/>
  <c r="W32" i="19"/>
  <c r="W29" i="19"/>
  <c r="W16" i="19"/>
  <c r="W13" i="19"/>
  <c r="W9" i="19"/>
  <c r="W25" i="19"/>
  <c r="W22" i="19"/>
  <c r="W4" i="19"/>
  <c r="W2" i="19"/>
  <c r="W26" i="19"/>
  <c r="W21" i="19"/>
  <c r="W3" i="19"/>
  <c r="W27" i="19"/>
  <c r="W20" i="19"/>
  <c r="W24" i="19"/>
  <c r="AI58" i="29" l="1"/>
  <c r="AI5" i="29"/>
  <c r="D57" i="11"/>
  <c r="D28" i="11"/>
  <c r="D46" i="11"/>
  <c r="D34" i="11"/>
  <c r="D32" i="11"/>
  <c r="D50" i="11"/>
  <c r="D60" i="11"/>
  <c r="D22" i="11"/>
  <c r="D75" i="11"/>
  <c r="D78" i="11"/>
  <c r="D7" i="11"/>
  <c r="K56" i="11"/>
  <c r="K16" i="11"/>
  <c r="K74" i="11"/>
  <c r="K55" i="11"/>
  <c r="K79" i="11"/>
  <c r="K57" i="11"/>
  <c r="K4" i="11"/>
  <c r="K27" i="11"/>
  <c r="K38" i="11"/>
  <c r="K82" i="11"/>
  <c r="K73" i="11"/>
  <c r="F56" i="11"/>
  <c r="L56" i="11" s="1"/>
  <c r="F72" i="11"/>
  <c r="L72" i="11" s="1"/>
  <c r="F10" i="11"/>
  <c r="L10" i="11" s="1"/>
  <c r="F33" i="11"/>
  <c r="L33" i="11" s="1"/>
  <c r="F28" i="11"/>
  <c r="L28" i="11" s="1"/>
  <c r="F68" i="11"/>
  <c r="L68" i="11" s="1"/>
  <c r="F79" i="11"/>
  <c r="L79" i="11" s="1"/>
  <c r="F57" i="11"/>
  <c r="L57" i="11" s="1"/>
  <c r="F70" i="11"/>
  <c r="L70" i="11" s="1"/>
  <c r="F54" i="11"/>
  <c r="L54" i="11" s="1"/>
  <c r="F31" i="11"/>
  <c r="L31" i="11" s="1"/>
  <c r="F35" i="11"/>
  <c r="L35" i="11" s="1"/>
  <c r="F3" i="11"/>
  <c r="L3" i="11" s="1"/>
  <c r="F23" i="11"/>
  <c r="L23" i="11" s="1"/>
  <c r="F52" i="11"/>
  <c r="L52" i="11" s="1"/>
  <c r="F40" i="11"/>
  <c r="L40" i="11" s="1"/>
  <c r="F84" i="11"/>
  <c r="L84" i="11" s="1"/>
  <c r="F36" i="11"/>
  <c r="L36" i="11" s="1"/>
  <c r="F69" i="11"/>
  <c r="L69" i="11" s="1"/>
  <c r="F17" i="11"/>
  <c r="L17" i="11" s="1"/>
  <c r="F66" i="11"/>
  <c r="L66" i="11" s="1"/>
  <c r="F48" i="11"/>
  <c r="L48" i="11" s="1"/>
  <c r="F18" i="11"/>
  <c r="L18" i="11" s="1"/>
  <c r="F80" i="11"/>
  <c r="L80" i="11" s="1"/>
  <c r="F7" i="11"/>
  <c r="L7" i="11" s="1"/>
  <c r="F83" i="11"/>
  <c r="L83" i="11" s="1"/>
  <c r="F15" i="11"/>
  <c r="L15" i="11" s="1"/>
  <c r="F6" i="11"/>
  <c r="L6" i="11" s="1"/>
  <c r="F71" i="11"/>
  <c r="L71" i="11" s="1"/>
  <c r="F45" i="11"/>
  <c r="L45" i="11" s="1"/>
  <c r="F19" i="11"/>
  <c r="L19" i="11" s="1"/>
  <c r="F53" i="11"/>
  <c r="L53" i="11" s="1"/>
  <c r="F41" i="11"/>
  <c r="L41" i="11" s="1"/>
  <c r="F16" i="11"/>
  <c r="L16" i="11" s="1"/>
  <c r="F74" i="11"/>
  <c r="L74" i="11" s="1"/>
  <c r="F5" i="11"/>
  <c r="L5" i="11" s="1"/>
  <c r="F14" i="11"/>
  <c r="L14" i="11" s="1"/>
  <c r="F46" i="11"/>
  <c r="L46" i="11" s="1"/>
  <c r="F34" i="11"/>
  <c r="L34" i="11" s="1"/>
  <c r="F55" i="11"/>
  <c r="L55" i="11" s="1"/>
  <c r="F76" i="11"/>
  <c r="L76" i="11" s="1"/>
  <c r="F59" i="11"/>
  <c r="L59" i="11" s="1"/>
  <c r="F39" i="11"/>
  <c r="L39" i="11" s="1"/>
  <c r="F81" i="11"/>
  <c r="L81" i="11" s="1"/>
  <c r="F37" i="11"/>
  <c r="L37" i="11" s="1"/>
  <c r="F4" i="11"/>
  <c r="F42" i="11"/>
  <c r="L42" i="11" s="1"/>
  <c r="F43" i="11"/>
  <c r="L43" i="11" s="1"/>
  <c r="F21" i="11"/>
  <c r="L21" i="11" s="1"/>
  <c r="F12" i="11"/>
  <c r="L12" i="11" s="1"/>
  <c r="F30" i="11"/>
  <c r="L30" i="11" s="1"/>
  <c r="F51" i="11"/>
  <c r="L51" i="11" s="1"/>
  <c r="F9" i="11"/>
  <c r="L9" i="11" s="1"/>
  <c r="F32" i="11"/>
  <c r="L32" i="11" s="1"/>
  <c r="F11" i="11"/>
  <c r="L11" i="11" s="1"/>
  <c r="F77" i="11"/>
  <c r="L77" i="11" s="1"/>
  <c r="F47" i="11"/>
  <c r="L47" i="11" s="1"/>
  <c r="F49" i="11"/>
  <c r="L49" i="11" s="1"/>
  <c r="F63" i="11"/>
  <c r="L63" i="11" s="1"/>
  <c r="F27" i="11"/>
  <c r="L27" i="11" s="1"/>
  <c r="F2" i="11"/>
  <c r="L2" i="11" s="1"/>
  <c r="F61" i="11"/>
  <c r="L61" i="11" s="1"/>
  <c r="F50" i="11"/>
  <c r="L50" i="11" s="1"/>
  <c r="F60" i="11"/>
  <c r="L60" i="11" s="1"/>
  <c r="F38" i="11"/>
  <c r="L38" i="11" s="1"/>
  <c r="F82" i="11"/>
  <c r="L82" i="11" s="1"/>
  <c r="F22" i="11"/>
  <c r="L22" i="11" s="1"/>
  <c r="F75" i="11"/>
  <c r="L75" i="11" s="1"/>
  <c r="F67" i="11"/>
  <c r="L67" i="11" s="1"/>
  <c r="F13" i="11"/>
  <c r="L13" i="11" s="1"/>
  <c r="F65" i="11"/>
  <c r="L65" i="11" s="1"/>
  <c r="F73" i="11"/>
  <c r="L73" i="11" s="1"/>
  <c r="F24" i="11"/>
  <c r="L24" i="11" s="1"/>
  <c r="F62" i="11"/>
  <c r="L62" i="11" s="1"/>
  <c r="F44" i="11"/>
  <c r="L44" i="11" s="1"/>
  <c r="F8" i="11"/>
  <c r="L8" i="11" s="1"/>
  <c r="F25" i="11"/>
  <c r="L25" i="11" s="1"/>
  <c r="F26" i="11"/>
  <c r="L26" i="11" s="1"/>
  <c r="F20" i="11"/>
  <c r="L20" i="11" s="1"/>
  <c r="F29" i="11"/>
  <c r="L29" i="11" s="1"/>
  <c r="F64" i="11"/>
  <c r="L64" i="11" s="1"/>
  <c r="F78" i="11"/>
  <c r="L78" i="11" s="1"/>
  <c r="F58" i="11"/>
  <c r="L58" i="11" s="1"/>
  <c r="D56" i="11"/>
  <c r="D72" i="11"/>
  <c r="K10" i="11"/>
  <c r="K15" i="11"/>
  <c r="K6" i="11"/>
  <c r="K71" i="11"/>
  <c r="K45" i="11"/>
  <c r="D19" i="11"/>
  <c r="D33" i="11"/>
  <c r="K28" i="11"/>
  <c r="K53" i="11"/>
  <c r="K41" i="11"/>
  <c r="D16" i="11"/>
  <c r="D74" i="11"/>
  <c r="K68" i="11"/>
  <c r="D5" i="11"/>
  <c r="K14" i="11"/>
  <c r="K46" i="11"/>
  <c r="K34" i="11"/>
  <c r="D55" i="11"/>
  <c r="D79" i="11"/>
  <c r="K76" i="11"/>
  <c r="K59" i="11"/>
  <c r="D70" i="11"/>
  <c r="D54" i="11"/>
  <c r="K39" i="11"/>
  <c r="K81" i="11"/>
  <c r="K37" i="11"/>
  <c r="D4" i="11"/>
  <c r="K42" i="11"/>
  <c r="D43" i="11"/>
  <c r="K21" i="11"/>
  <c r="D12" i="11"/>
  <c r="D30" i="11"/>
  <c r="D31" i="11"/>
  <c r="D35" i="11"/>
  <c r="D3" i="11"/>
  <c r="K23" i="11"/>
  <c r="K51" i="11"/>
  <c r="K9" i="11"/>
  <c r="K32" i="11"/>
  <c r="K11" i="11"/>
  <c r="D77" i="11"/>
  <c r="D52" i="11"/>
  <c r="D40" i="11"/>
  <c r="K47" i="11"/>
  <c r="D49" i="11"/>
  <c r="D63" i="11"/>
  <c r="D27" i="11"/>
  <c r="D2" i="11"/>
  <c r="K61" i="11"/>
  <c r="K50" i="11"/>
  <c r="K60" i="11"/>
  <c r="D38" i="11"/>
  <c r="D82" i="11"/>
  <c r="K22" i="11"/>
  <c r="K75" i="11"/>
  <c r="D36" i="11"/>
  <c r="D69" i="11"/>
  <c r="D17" i="11"/>
  <c r="K67" i="11"/>
  <c r="D13" i="11"/>
  <c r="K65" i="11"/>
  <c r="D73" i="11"/>
  <c r="K24" i="11"/>
  <c r="K62" i="11"/>
  <c r="D44" i="11"/>
  <c r="D8" i="11"/>
  <c r="D25" i="11"/>
  <c r="D66" i="11"/>
  <c r="D48" i="11"/>
  <c r="D18" i="11"/>
  <c r="K80" i="11"/>
  <c r="D26" i="11"/>
  <c r="K20" i="11"/>
  <c r="K29" i="11"/>
  <c r="K64" i="11"/>
  <c r="K78" i="11"/>
  <c r="K7" i="11"/>
  <c r="D58" i="11"/>
  <c r="O1" i="11"/>
  <c r="T84" i="3"/>
  <c r="T83" i="3"/>
  <c r="T82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22" i="3"/>
  <c r="T23" i="3"/>
  <c r="T20" i="3"/>
  <c r="T21" i="3"/>
  <c r="T16" i="3"/>
  <c r="T17" i="3"/>
  <c r="T18" i="3"/>
  <c r="T19" i="3"/>
  <c r="T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L84" i="5"/>
  <c r="L82" i="5"/>
  <c r="L81" i="5"/>
  <c r="L80" i="5"/>
  <c r="L79" i="5"/>
  <c r="L77" i="5"/>
  <c r="L76" i="5"/>
  <c r="L72" i="5"/>
  <c r="L68" i="5"/>
  <c r="L63" i="5"/>
  <c r="L60" i="5"/>
  <c r="L58" i="5"/>
  <c r="L57" i="5"/>
  <c r="L52" i="5"/>
  <c r="L50" i="5"/>
  <c r="L47" i="5"/>
  <c r="L36" i="5"/>
  <c r="L33" i="5"/>
  <c r="L12" i="5"/>
  <c r="L16" i="5"/>
  <c r="L3" i="5"/>
  <c r="L4" i="5"/>
  <c r="L5" i="5"/>
  <c r="L6" i="5"/>
  <c r="L8" i="5"/>
  <c r="L9" i="5"/>
  <c r="L10" i="5"/>
  <c r="L11" i="5"/>
  <c r="L13" i="5"/>
  <c r="L18" i="5"/>
  <c r="L19" i="5"/>
  <c r="L20" i="5"/>
  <c r="L21" i="5"/>
  <c r="N39" i="3"/>
  <c r="M39" i="3"/>
  <c r="L39" i="3"/>
  <c r="C2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1" i="7"/>
  <c r="F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1" i="7"/>
  <c r="N60" i="3"/>
  <c r="M60" i="3"/>
  <c r="L60" i="3"/>
  <c r="N58" i="3"/>
  <c r="M58" i="3"/>
  <c r="L58" i="3"/>
  <c r="N25" i="3"/>
  <c r="L25" i="3"/>
  <c r="L66" i="5"/>
  <c r="L67" i="5"/>
  <c r="L69" i="5"/>
  <c r="L70" i="5"/>
  <c r="L71" i="5"/>
  <c r="L73" i="5"/>
  <c r="L74" i="5"/>
  <c r="L78" i="5"/>
  <c r="L83" i="5"/>
  <c r="L65" i="5"/>
  <c r="L45" i="5"/>
  <c r="L46" i="5"/>
  <c r="L48" i="5"/>
  <c r="L49" i="5"/>
  <c r="L51" i="5"/>
  <c r="L53" i="5"/>
  <c r="L55" i="5"/>
  <c r="L56" i="5"/>
  <c r="L59" i="5"/>
  <c r="L61" i="5"/>
  <c r="L62" i="5"/>
  <c r="L44" i="5"/>
  <c r="L24" i="5"/>
  <c r="L25" i="5"/>
  <c r="L26" i="5"/>
  <c r="L27" i="5"/>
  <c r="L28" i="5"/>
  <c r="L29" i="5"/>
  <c r="L30" i="5"/>
  <c r="L31" i="5"/>
  <c r="L32" i="5"/>
  <c r="L34" i="5"/>
  <c r="L35" i="5"/>
  <c r="L37" i="5"/>
  <c r="L38" i="5"/>
  <c r="L39" i="5"/>
  <c r="L40" i="5"/>
  <c r="L41" i="5"/>
  <c r="L23" i="5"/>
  <c r="L2" i="5"/>
  <c r="N2" i="3"/>
  <c r="N3" i="3"/>
  <c r="N4" i="3"/>
  <c r="N5" i="3"/>
  <c r="N6" i="3"/>
  <c r="N20" i="3"/>
  <c r="N37" i="3"/>
  <c r="N52" i="3"/>
  <c r="N21" i="3"/>
  <c r="N38" i="3"/>
  <c r="N53" i="3"/>
  <c r="N8" i="3"/>
  <c r="N26" i="3"/>
  <c r="N54" i="3"/>
  <c r="N9" i="3"/>
  <c r="N27" i="3"/>
  <c r="N40" i="3"/>
  <c r="N10" i="3"/>
  <c r="N28" i="3"/>
  <c r="N55" i="3"/>
  <c r="N11" i="3"/>
  <c r="N29" i="3"/>
  <c r="N41" i="3"/>
  <c r="N56" i="3"/>
  <c r="N12" i="3"/>
  <c r="N30" i="3"/>
  <c r="N46" i="3"/>
  <c r="N31" i="3"/>
  <c r="N47" i="3"/>
  <c r="N59" i="3"/>
  <c r="N32" i="3"/>
  <c r="N33" i="3"/>
  <c r="N48" i="3"/>
  <c r="N16" i="3"/>
  <c r="N34" i="3"/>
  <c r="N49" i="3"/>
  <c r="N17" i="3"/>
  <c r="N35" i="3"/>
  <c r="N50" i="3"/>
  <c r="N18" i="3"/>
  <c r="N36" i="3"/>
  <c r="N51" i="3"/>
  <c r="N19" i="3"/>
  <c r="N22" i="3"/>
  <c r="N42" i="3"/>
  <c r="N23" i="3"/>
  <c r="N43" i="3"/>
  <c r="N62" i="3"/>
  <c r="N24" i="3"/>
  <c r="N44" i="3"/>
  <c r="N61" i="3"/>
  <c r="M2" i="3"/>
  <c r="M3" i="3"/>
  <c r="M4" i="3"/>
  <c r="M5" i="3"/>
  <c r="M6" i="3"/>
  <c r="M20" i="3"/>
  <c r="M37" i="3"/>
  <c r="M52" i="3"/>
  <c r="M21" i="3"/>
  <c r="M38" i="3"/>
  <c r="M53" i="3"/>
  <c r="M8" i="3"/>
  <c r="M26" i="3"/>
  <c r="M54" i="3"/>
  <c r="M9" i="3"/>
  <c r="M27" i="3"/>
  <c r="M40" i="3"/>
  <c r="M10" i="3"/>
  <c r="M28" i="3"/>
  <c r="M55" i="3"/>
  <c r="M11" i="3"/>
  <c r="M29" i="3"/>
  <c r="M41" i="3"/>
  <c r="M56" i="3"/>
  <c r="M12" i="3"/>
  <c r="M30" i="3"/>
  <c r="M46" i="3"/>
  <c r="M31" i="3"/>
  <c r="M47" i="3"/>
  <c r="M59" i="3"/>
  <c r="M32" i="3"/>
  <c r="M33" i="3"/>
  <c r="M48" i="3"/>
  <c r="M16" i="3"/>
  <c r="M34" i="3"/>
  <c r="M49" i="3"/>
  <c r="M17" i="3"/>
  <c r="M35" i="3"/>
  <c r="M50" i="3"/>
  <c r="M18" i="3"/>
  <c r="M36" i="3"/>
  <c r="M51" i="3"/>
  <c r="M19" i="3"/>
  <c r="M22" i="3"/>
  <c r="M42" i="3"/>
  <c r="M23" i="3"/>
  <c r="M43" i="3"/>
  <c r="M62" i="3"/>
  <c r="M24" i="3"/>
  <c r="M44" i="3"/>
  <c r="M61" i="3"/>
  <c r="L2" i="3"/>
  <c r="L3" i="3"/>
  <c r="L4" i="3"/>
  <c r="L5" i="3"/>
  <c r="L6" i="3"/>
  <c r="L20" i="3"/>
  <c r="L37" i="3"/>
  <c r="L52" i="3"/>
  <c r="L21" i="3"/>
  <c r="L38" i="3"/>
  <c r="L53" i="3"/>
  <c r="L8" i="3"/>
  <c r="L26" i="3"/>
  <c r="L54" i="3"/>
  <c r="L9" i="3"/>
  <c r="L27" i="3"/>
  <c r="L40" i="3"/>
  <c r="L10" i="3"/>
  <c r="L28" i="3"/>
  <c r="L55" i="3"/>
  <c r="L11" i="3"/>
  <c r="L29" i="3"/>
  <c r="L41" i="3"/>
  <c r="L56" i="3"/>
  <c r="L12" i="3"/>
  <c r="L30" i="3"/>
  <c r="L46" i="3"/>
  <c r="L31" i="3"/>
  <c r="L47" i="3"/>
  <c r="L59" i="3"/>
  <c r="L32" i="3"/>
  <c r="L33" i="3"/>
  <c r="L48" i="3"/>
  <c r="L16" i="3"/>
  <c r="L34" i="3"/>
  <c r="L49" i="3"/>
  <c r="L17" i="3"/>
  <c r="L35" i="3"/>
  <c r="L50" i="3"/>
  <c r="L18" i="3"/>
  <c r="L36" i="3"/>
  <c r="L51" i="3"/>
  <c r="L19" i="3"/>
  <c r="L22" i="3"/>
  <c r="L42" i="3"/>
  <c r="L23" i="3"/>
  <c r="L43" i="3"/>
  <c r="L62" i="3"/>
  <c r="L24" i="3"/>
  <c r="L44" i="3"/>
  <c r="L61" i="3"/>
  <c r="L4" i="11" l="1"/>
  <c r="O4" i="11" s="1"/>
  <c r="O51" i="11"/>
  <c r="O83" i="11"/>
  <c r="O7" i="11"/>
  <c r="O56" i="11"/>
  <c r="O47" i="11"/>
  <c r="O76" i="11"/>
  <c r="O28" i="11"/>
  <c r="O22" i="11"/>
  <c r="K25" i="11"/>
  <c r="O25" i="11" s="1"/>
  <c r="K30" i="11"/>
  <c r="O30" i="11" s="1"/>
  <c r="D64" i="11"/>
  <c r="D41" i="11"/>
  <c r="K48" i="11"/>
  <c r="O48" i="11" s="1"/>
  <c r="O38" i="11"/>
  <c r="K8" i="11"/>
  <c r="O8" i="11" s="1"/>
  <c r="O27" i="11"/>
  <c r="K12" i="11"/>
  <c r="O12" i="11" s="1"/>
  <c r="O74" i="11"/>
  <c r="D29" i="11"/>
  <c r="D53" i="11"/>
  <c r="K35" i="11"/>
  <c r="O35" i="11" s="1"/>
  <c r="K66" i="11"/>
  <c r="O66" i="11" s="1"/>
  <c r="K31" i="11"/>
  <c r="O31" i="11" s="1"/>
  <c r="K44" i="11"/>
  <c r="O44" i="11" s="1"/>
  <c r="K63" i="11"/>
  <c r="O63" i="11" s="1"/>
  <c r="O16" i="11"/>
  <c r="D21" i="11"/>
  <c r="K17" i="11"/>
  <c r="O17" i="11" s="1"/>
  <c r="K40" i="11"/>
  <c r="O40" i="11" s="1"/>
  <c r="K54" i="11"/>
  <c r="O54" i="11" s="1"/>
  <c r="D47" i="11"/>
  <c r="D45" i="11"/>
  <c r="K43" i="11"/>
  <c r="O43" i="11" s="1"/>
  <c r="D42" i="11"/>
  <c r="O61" i="11"/>
  <c r="K69" i="11"/>
  <c r="O69" i="11" s="1"/>
  <c r="K52" i="11"/>
  <c r="O52" i="11" s="1"/>
  <c r="K70" i="11"/>
  <c r="O70" i="11" s="1"/>
  <c r="K33" i="11"/>
  <c r="O33" i="11" s="1"/>
  <c r="D62" i="11"/>
  <c r="D59" i="11"/>
  <c r="D71" i="11"/>
  <c r="K49" i="11"/>
  <c r="O49" i="11" s="1"/>
  <c r="K58" i="11"/>
  <c r="O58" i="11" s="1"/>
  <c r="K36" i="11"/>
  <c r="O36" i="11" s="1"/>
  <c r="K77" i="11"/>
  <c r="O77" i="11" s="1"/>
  <c r="K19" i="11"/>
  <c r="O19" i="11" s="1"/>
  <c r="D24" i="11"/>
  <c r="D76" i="11"/>
  <c r="O71" i="11"/>
  <c r="K18" i="11"/>
  <c r="O18" i="11" s="1"/>
  <c r="K3" i="11"/>
  <c r="O3" i="11" s="1"/>
  <c r="K72" i="11"/>
  <c r="O72" i="11" s="1"/>
  <c r="D11" i="11"/>
  <c r="O65" i="11"/>
  <c r="O9" i="11"/>
  <c r="O37" i="11"/>
  <c r="O81" i="11"/>
  <c r="O15" i="11"/>
  <c r="O80" i="11"/>
  <c r="O67" i="11"/>
  <c r="O84" i="11"/>
  <c r="O23" i="11"/>
  <c r="O68" i="11"/>
  <c r="O10" i="11"/>
  <c r="O42" i="11"/>
  <c r="O29" i="11"/>
  <c r="O21" i="11"/>
  <c r="D20" i="11"/>
  <c r="D65" i="11"/>
  <c r="D61" i="11"/>
  <c r="D9" i="11"/>
  <c r="D37" i="11"/>
  <c r="D14" i="11"/>
  <c r="D6" i="11"/>
  <c r="O50" i="11"/>
  <c r="D15" i="11"/>
  <c r="D51" i="11"/>
  <c r="D80" i="11"/>
  <c r="D67" i="11"/>
  <c r="D23" i="11"/>
  <c r="D39" i="11"/>
  <c r="D68" i="11"/>
  <c r="D10" i="11"/>
  <c r="O73" i="11"/>
  <c r="D81" i="11"/>
  <c r="K26" i="11"/>
  <c r="O26" i="11" s="1"/>
  <c r="K13" i="11"/>
  <c r="O13" i="11" s="1"/>
  <c r="K2" i="11"/>
  <c r="O2" i="11" s="1"/>
  <c r="K5" i="11"/>
  <c r="O5" i="11" s="1"/>
  <c r="O82" i="11"/>
  <c r="O79" i="11"/>
  <c r="O32" i="11"/>
  <c r="O46" i="11"/>
  <c r="O57" i="11"/>
  <c r="O41" i="11"/>
  <c r="O75" i="11"/>
  <c r="O59" i="11"/>
  <c r="O53" i="11"/>
  <c r="O62" i="11"/>
  <c r="O64" i="11"/>
  <c r="O24" i="11"/>
  <c r="O60" i="11"/>
  <c r="O11" i="11"/>
  <c r="O34" i="11"/>
  <c r="O45" i="11"/>
  <c r="O78" i="11"/>
  <c r="O55" i="11"/>
  <c r="O20" i="11"/>
  <c r="O14" i="11"/>
  <c r="O6" i="11"/>
  <c r="O39" i="11"/>
</calcChain>
</file>

<file path=xl/sharedStrings.xml><?xml version="1.0" encoding="utf-8"?>
<sst xmlns="http://schemas.openxmlformats.org/spreadsheetml/2006/main" count="14281" uniqueCount="2308">
  <si>
    <t>ZAGO PRATIS FC</t>
  </si>
  <si>
    <t> ANDRE PRATS</t>
  </si>
  <si>
    <t>-</t>
  </si>
  <si>
    <t>Não Escalou</t>
  </si>
  <si>
    <t>Acessar o perfil do time Luket Wanderes fc</t>
  </si>
  <si>
    <t>Luket Wanderes fc</t>
  </si>
  <si>
    <t> Lucas Silva Vieira</t>
  </si>
  <si>
    <t>Acessar o perfil do time FOI O QUE SOBROU</t>
  </si>
  <si>
    <t>FOI O QUE SOBROU</t>
  </si>
  <si>
    <t> V. ÉDIPO</t>
  </si>
  <si>
    <t>Escalou</t>
  </si>
  <si>
    <t>Acessar o perfil do time CalazansTeam</t>
  </si>
  <si>
    <t>CalazansTeam</t>
  </si>
  <si>
    <t> ALYSON</t>
  </si>
  <si>
    <t>Acessar o perfil do time CRPELUSO</t>
  </si>
  <si>
    <t>CRPELUSO</t>
  </si>
  <si>
    <t> Claudio R Peluso</t>
  </si>
  <si>
    <t>Acessar o perfil do time PALM£IRAS S.E.P.</t>
  </si>
  <si>
    <t>PALM£IRAS S.E.P.</t>
  </si>
  <si>
    <t> Diego Longo</t>
  </si>
  <si>
    <t>Acessar o perfil do time Bike Cristo</t>
  </si>
  <si>
    <t>Bike Cristo</t>
  </si>
  <si>
    <t> Maurício Silva</t>
  </si>
  <si>
    <t>Acessar o perfil do time Ferrugem Ultimate</t>
  </si>
  <si>
    <t>Ferrugem Ultimate</t>
  </si>
  <si>
    <t> Thiago Ribas</t>
  </si>
  <si>
    <t>Acessar o perfil do time E.C. Ocram 5.6</t>
  </si>
  <si>
    <t>E.C. Ocram 5.6</t>
  </si>
  <si>
    <t> Marcão</t>
  </si>
  <si>
    <t>Acessar o perfil do time Maletinhas F.C.</t>
  </si>
  <si>
    <t>Maletinhas F.C.</t>
  </si>
  <si>
    <t> Ricardo</t>
  </si>
  <si>
    <t>Acessar o perfil do time 08 Ratto FC</t>
  </si>
  <si>
    <t>08 Ratto FC</t>
  </si>
  <si>
    <t> Gabriel Ratto2</t>
  </si>
  <si>
    <t>Acessar o perfil do time Real Rattaria FC</t>
  </si>
  <si>
    <t>Real Rattaria FC</t>
  </si>
  <si>
    <t> Gabriel Ratto</t>
  </si>
  <si>
    <t>Acessar o perfil do time Allejo Team F.C</t>
  </si>
  <si>
    <t>Allejo Team F.C</t>
  </si>
  <si>
    <t> Yuri Oliveira</t>
  </si>
  <si>
    <t>Acessar o perfil do time Sobottka FC 633</t>
  </si>
  <si>
    <t>Sobottka FC 633</t>
  </si>
  <si>
    <t> Gustavo Sobottka</t>
  </si>
  <si>
    <t>Acessar o perfil do time Grajaux City F.C.</t>
  </si>
  <si>
    <t>Grajaux City F.C.</t>
  </si>
  <si>
    <t> Douglas Ferreira</t>
  </si>
  <si>
    <t>Acessar o perfil do time ZEKABOLEIRO</t>
  </si>
  <si>
    <t>ZEKABOLEIRO</t>
  </si>
  <si>
    <t>TRIPA</t>
  </si>
  <si>
    <t>Acessar o perfil do time Borussia do Jaguaré</t>
  </si>
  <si>
    <t>Borussia do Jaguaré</t>
  </si>
  <si>
    <t>Rogério Lagos</t>
  </si>
  <si>
    <t>Acessar o perfil do time Joga Tranquilo F.S.</t>
  </si>
  <si>
    <t>Joga Tranquilo F.S.</t>
  </si>
  <si>
    <t> Dreeexx</t>
  </si>
  <si>
    <t>Acessar o perfil do time Diniz Santastico1</t>
  </si>
  <si>
    <t>Diniz Santastico1</t>
  </si>
  <si>
    <t> Diniz</t>
  </si>
  <si>
    <t>Acessar o perfil do time Adriano ZIZU</t>
  </si>
  <si>
    <t>Adriano ZIZU</t>
  </si>
  <si>
    <t> Adriano Monteiro</t>
  </si>
  <si>
    <t>Acessar o perfil do time GIGANTES MORUMBI F.C</t>
  </si>
  <si>
    <t>GIGANTES MORUMBI F.C</t>
  </si>
  <si>
    <t> Sergio Garcia</t>
  </si>
  <si>
    <t>Acessar o perfil do time GEJA</t>
  </si>
  <si>
    <t>GEJA</t>
  </si>
  <si>
    <t> Wedgol</t>
  </si>
  <si>
    <t>Acessar o perfil do time Schuletroll</t>
  </si>
  <si>
    <t>Schuletroll</t>
  </si>
  <si>
    <t> Leandro Schulai</t>
  </si>
  <si>
    <t>Acessar o perfil do time Vuduzera</t>
  </si>
  <si>
    <t>Vuduzera</t>
  </si>
  <si>
    <t>Vudu</t>
  </si>
  <si>
    <t>Acessar o perfil do time Almi Jr. FC</t>
  </si>
  <si>
    <t>Almi Jr. FC</t>
  </si>
  <si>
    <t> Almi Jr.</t>
  </si>
  <si>
    <t>Acessar o perfil do time Os Porko é Loko - Z/O</t>
  </si>
  <si>
    <t>Os Porko é Loko - Z/O</t>
  </si>
  <si>
    <t> Anderson Nogueira</t>
  </si>
  <si>
    <t>Acessar o perfil do time Mitinga`s F.C</t>
  </si>
  <si>
    <t>Mitinga`s F.C</t>
  </si>
  <si>
    <t> Marcel Cantalego</t>
  </si>
  <si>
    <t>Acessar o perfil do time Adshow17 F.C</t>
  </si>
  <si>
    <t>Adshow17 F.C</t>
  </si>
  <si>
    <t> Adson Mendes</t>
  </si>
  <si>
    <t>Acessar o perfil do time SC Ornaghi Paulista</t>
  </si>
  <si>
    <t>SC Ornaghi Paulista</t>
  </si>
  <si>
    <t> Eduardo Ribas</t>
  </si>
  <si>
    <t>Acessar o perfil do time Brabo Globetrotters</t>
  </si>
  <si>
    <t>Brabo Globetrotters</t>
  </si>
  <si>
    <t> Eduardo Brabo</t>
  </si>
  <si>
    <t>Acessar o perfil do time Centenario Alviverde</t>
  </si>
  <si>
    <t>Centenario Alviverde</t>
  </si>
  <si>
    <t> Allan James</t>
  </si>
  <si>
    <t>Acessar o perfil do time TIMAO R.F.G</t>
  </si>
  <si>
    <t>TIMAO R.F.G</t>
  </si>
  <si>
    <t> ROBSON CUNHA</t>
  </si>
  <si>
    <t>Acessar o perfil do time SE Champz</t>
  </si>
  <si>
    <t>SE Champz</t>
  </si>
  <si>
    <t> Caio Gregório</t>
  </si>
  <si>
    <t>Acessar o perfil do time CamisaNegra FC</t>
  </si>
  <si>
    <t>CamisaNegra FC</t>
  </si>
  <si>
    <t> Lissão</t>
  </si>
  <si>
    <t>Acessar o perfil do time Massiminismo FC</t>
  </si>
  <si>
    <t>Massiminismo FC</t>
  </si>
  <si>
    <t> Lucas Massimini</t>
  </si>
  <si>
    <t>Acessar o perfil do time Tupinianos FC</t>
  </si>
  <si>
    <t>Tupinianos FC</t>
  </si>
  <si>
    <t>Acessar o perfil do time J.V.Finhani</t>
  </si>
  <si>
    <t>J.V.Finhani</t>
  </si>
  <si>
    <t> Jefferson Finhani</t>
  </si>
  <si>
    <t>Acessar o perfil do time Lintz Leite FC</t>
  </si>
  <si>
    <t>Lintz Leite FC</t>
  </si>
  <si>
    <t>Artur</t>
  </si>
  <si>
    <t>Acessar o perfil do time Andrétero FC</t>
  </si>
  <si>
    <t>Andrétero FC</t>
  </si>
  <si>
    <t> André Mendes</t>
  </si>
  <si>
    <t>Acessar o perfil do time Kings Futebol Club</t>
  </si>
  <si>
    <t>Kings Futebol Club</t>
  </si>
  <si>
    <t> Michael Reis</t>
  </si>
  <si>
    <t>Acessar o perfil do time CR Pelég</t>
  </si>
  <si>
    <t>CR Pelég</t>
  </si>
  <si>
    <t> Jefferson Lalor</t>
  </si>
  <si>
    <t>Acessar o perfil do time Bilao Sport FC</t>
  </si>
  <si>
    <t>Bilao Sport FC</t>
  </si>
  <si>
    <t> Gabriel Alencar</t>
  </si>
  <si>
    <t>Acessar o perfil do time Bilao Sport Club</t>
  </si>
  <si>
    <t>Bilao Sport Club</t>
  </si>
  <si>
    <t>Acessar o perfil do time Pelicano Papada F.C</t>
  </si>
  <si>
    <t>Pelicano Papada F.C</t>
  </si>
  <si>
    <t>Acessar o perfil do time ARREGUYZEIRO</t>
  </si>
  <si>
    <t>ARREGUYZEIRO</t>
  </si>
  <si>
    <t>Breno Arreguy</t>
  </si>
  <si>
    <t>Acessar o perfil do time SE Coringas do Piero</t>
  </si>
  <si>
    <t>SE Coringas do Piero</t>
  </si>
  <si>
    <t>Enrico Piero</t>
  </si>
  <si>
    <t>Acessar o perfil do time Wedgol</t>
  </si>
  <si>
    <t>Wedgol</t>
  </si>
  <si>
    <t> Wedson da Silva</t>
  </si>
  <si>
    <t>Acessar o perfil do time A Gurizada Tricolor</t>
  </si>
  <si>
    <t>A Gurizada Tricolor</t>
  </si>
  <si>
    <t>Nicolas Nicodem</t>
  </si>
  <si>
    <t>Acessar o perfil do time Gabirobense</t>
  </si>
  <si>
    <t>Gabirobense</t>
  </si>
  <si>
    <t> Cadé</t>
  </si>
  <si>
    <t>Acessar o perfil do time Mala03Fc</t>
  </si>
  <si>
    <t>Mala03Fc</t>
  </si>
  <si>
    <t> bruno ducati</t>
  </si>
  <si>
    <t>Acessar o perfil do time OtoPat@ma</t>
  </si>
  <si>
    <t>OtoPat@ma</t>
  </si>
  <si>
    <t>Paulo</t>
  </si>
  <si>
    <t>Acessar o perfil do time BURZA10 F C</t>
  </si>
  <si>
    <t>BURZA10 F C</t>
  </si>
  <si>
    <t>Silvio Burza Filho</t>
  </si>
  <si>
    <t>Acessar o perfil do time MC Formigão F.C</t>
  </si>
  <si>
    <t>MC Formigão F.C</t>
  </si>
  <si>
    <t> Alessandro Romero</t>
  </si>
  <si>
    <t>Acessar o perfil do time Nenenzico FC</t>
  </si>
  <si>
    <t>Nenenzico FC</t>
  </si>
  <si>
    <t> Carlos Barbosa</t>
  </si>
  <si>
    <t>Acessar o perfil do time DuTurolla</t>
  </si>
  <si>
    <t>DuTurolla</t>
  </si>
  <si>
    <t>Eduardo Turolla</t>
  </si>
  <si>
    <t>Acessar o perfil do time FUCKER AND SUCKER FC</t>
  </si>
  <si>
    <t>FUCKER AND SUCKER FC</t>
  </si>
  <si>
    <t>Veron</t>
  </si>
  <si>
    <t>Acessar o perfil do time Zona Leste Paulista</t>
  </si>
  <si>
    <t>Zona Leste Paulista</t>
  </si>
  <si>
    <t> Allen Prado</t>
  </si>
  <si>
    <t>Acessar o perfil do time Amigos do Loco Abreu</t>
  </si>
  <si>
    <t>Amigos do Loco Abreu</t>
  </si>
  <si>
    <t> Ricardo Filgueiras</t>
  </si>
  <si>
    <t>Acessar o perfil do time Silasbrs FC</t>
  </si>
  <si>
    <t>Silasbrs FC</t>
  </si>
  <si>
    <t> Silas Siqueira</t>
  </si>
  <si>
    <t>Acessar o perfil do time APELÕES FUTEBOL CLUB</t>
  </si>
  <si>
    <t>APELÕES FUTEBOL CLUB</t>
  </si>
  <si>
    <t> Greg Quirino</t>
  </si>
  <si>
    <t>Acessar o perfil do time Botafogo Hell</t>
  </si>
  <si>
    <t>Botafogo Hell</t>
  </si>
  <si>
    <t> Gabriel</t>
  </si>
  <si>
    <t>Acessar o perfil do time EmesuShow Porcolino</t>
  </si>
  <si>
    <t>EmesuShow Porcolino</t>
  </si>
  <si>
    <t>Emerson Rocha</t>
  </si>
  <si>
    <t>Acessar o perfil do time HPano FC</t>
  </si>
  <si>
    <t>HPano FC</t>
  </si>
  <si>
    <t> Henrique Panobianco</t>
  </si>
  <si>
    <t>Acessar o perfil do time Xuchélides</t>
  </si>
  <si>
    <t>Xuchélides</t>
  </si>
  <si>
    <t> Chélide Teixeira</t>
  </si>
  <si>
    <t>Acessar o perfil do time LMD FC</t>
  </si>
  <si>
    <t>LMD FC</t>
  </si>
  <si>
    <t> Lucas Matias</t>
  </si>
  <si>
    <t>Acessar o perfil do time EsarocaFC</t>
  </si>
  <si>
    <t>EsarocaFC</t>
  </si>
  <si>
    <t>Esio Aroca</t>
  </si>
  <si>
    <t>Acessar o perfil do time Evans Jr FC</t>
  </si>
  <si>
    <t>Evans Jr FC</t>
  </si>
  <si>
    <t> Evanil Junior</t>
  </si>
  <si>
    <t>Acessar o perfil do time Sempre ForteF.C.</t>
  </si>
  <si>
    <t>Sempre ForteF.C.</t>
  </si>
  <si>
    <t> Jonathan Oliveira de</t>
  </si>
  <si>
    <t>Acessar o perfil do time Ipanema13</t>
  </si>
  <si>
    <t>Ipanema13</t>
  </si>
  <si>
    <t> Alexandre Carlos</t>
  </si>
  <si>
    <t>Acessar o perfil do time Metamoney F.C</t>
  </si>
  <si>
    <t>Metamoney F.C</t>
  </si>
  <si>
    <t> Marcio Vieira</t>
  </si>
  <si>
    <t>Acessar o perfil do time Andico F.C</t>
  </si>
  <si>
    <t>Andico F.C</t>
  </si>
  <si>
    <t> Leandro Souza</t>
  </si>
  <si>
    <t>Acessar o perfil do time Futebol Samba Resenha (FSR)</t>
  </si>
  <si>
    <t>Futebol Samba Resenha (FSR)</t>
  </si>
  <si>
    <t>Rodolfo Paixão</t>
  </si>
  <si>
    <t>Acessar o perfil do time Juquitas FC</t>
  </si>
  <si>
    <t>Juquitas FC</t>
  </si>
  <si>
    <t> WILL SILVA</t>
  </si>
  <si>
    <t>a</t>
  </si>
  <si>
    <t>b</t>
  </si>
  <si>
    <t>nome</t>
  </si>
  <si>
    <t>id_fk</t>
  </si>
  <si>
    <t>apelido</t>
  </si>
  <si>
    <t>telefone</t>
  </si>
  <si>
    <t>time coracao</t>
  </si>
  <si>
    <t xml:space="preserve">cidade </t>
  </si>
  <si>
    <t>estado</t>
  </si>
  <si>
    <t>pais</t>
  </si>
  <si>
    <t>LUKET</t>
  </si>
  <si>
    <t>EDIPO</t>
  </si>
  <si>
    <t>A CALAZANS</t>
  </si>
  <si>
    <t>C</t>
  </si>
  <si>
    <t>C PELUSO</t>
  </si>
  <si>
    <t>D LONGO</t>
  </si>
  <si>
    <t>T RIBAS</t>
  </si>
  <si>
    <t>VEIO DA LARANJA</t>
  </si>
  <si>
    <t>M OCRAM</t>
  </si>
  <si>
    <t>R MALETA</t>
  </si>
  <si>
    <t>G RATTO</t>
  </si>
  <si>
    <t>A</t>
  </si>
  <si>
    <t>X</t>
  </si>
  <si>
    <t>Y ALLEJO</t>
  </si>
  <si>
    <t>G SOBOTTKA</t>
  </si>
  <si>
    <t>A LINTZ</t>
  </si>
  <si>
    <t>G BOTAFOGO</t>
  </si>
  <si>
    <t>R TRIPAO</t>
  </si>
  <si>
    <t>LAGOS</t>
  </si>
  <si>
    <t>DREXX</t>
  </si>
  <si>
    <t xml:space="preserve">DINIZ </t>
  </si>
  <si>
    <t>A ZIZU</t>
  </si>
  <si>
    <t>S GARCIA</t>
  </si>
  <si>
    <t>A ROMERO</t>
  </si>
  <si>
    <t>G QUIRINO</t>
  </si>
  <si>
    <t>WED</t>
  </si>
  <si>
    <t>SCHULETA</t>
  </si>
  <si>
    <t>VUDU</t>
  </si>
  <si>
    <t>ALMI</t>
  </si>
  <si>
    <t>A NOGUEIRA</t>
  </si>
  <si>
    <t>M CANTALEGO</t>
  </si>
  <si>
    <t>A MENDES</t>
  </si>
  <si>
    <t>ADSON</t>
  </si>
  <si>
    <t>ORNAGHI</t>
  </si>
  <si>
    <t>BRABO</t>
  </si>
  <si>
    <t>A JAMES</t>
  </si>
  <si>
    <t>C GREGORIO</t>
  </si>
  <si>
    <t>LISSAO</t>
  </si>
  <si>
    <t>L MASSIMINI</t>
  </si>
  <si>
    <t>D FERREIRA</t>
  </si>
  <si>
    <t>J FINHANI</t>
  </si>
  <si>
    <t>M REIS</t>
  </si>
  <si>
    <t>J LALOR</t>
  </si>
  <si>
    <t>G ALENCAR</t>
  </si>
  <si>
    <t>B ARREGUY</t>
  </si>
  <si>
    <t>E PIERO</t>
  </si>
  <si>
    <t>N NICO</t>
  </si>
  <si>
    <t>B DUCATI</t>
  </si>
  <si>
    <t>P OTO</t>
  </si>
  <si>
    <t>S BURZA F</t>
  </si>
  <si>
    <t>C BARBOSA</t>
  </si>
  <si>
    <t>E TUROLLA</t>
  </si>
  <si>
    <t>VERON</t>
  </si>
  <si>
    <t>RICARDO FILGUEIRAS</t>
  </si>
  <si>
    <t>R FILGUEIRAS</t>
  </si>
  <si>
    <t>S SIQUEIRA</t>
  </si>
  <si>
    <t>PORCOLINO</t>
  </si>
  <si>
    <t>H PANOBIANCO</t>
  </si>
  <si>
    <t>CHELIDE</t>
  </si>
  <si>
    <t>C TEIXEIRA</t>
  </si>
  <si>
    <t>L MATIAS</t>
  </si>
  <si>
    <t>E JUNIOR</t>
  </si>
  <si>
    <t>BATATA</t>
  </si>
  <si>
    <t>ALE CHINELO</t>
  </si>
  <si>
    <t>M VIEIRA</t>
  </si>
  <si>
    <t>ANDICO</t>
  </si>
  <si>
    <t>R PAIXAO</t>
  </si>
  <si>
    <t>W SILVA</t>
  </si>
  <si>
    <t>TIME</t>
  </si>
  <si>
    <t>CARTOLEIRO</t>
  </si>
  <si>
    <t>R</t>
  </si>
  <si>
    <t>N</t>
  </si>
  <si>
    <t>D</t>
  </si>
  <si>
    <t>GABI CADE</t>
  </si>
  <si>
    <t>R CUNHA</t>
  </si>
  <si>
    <t>PRATIS</t>
  </si>
  <si>
    <t>ID</t>
  </si>
  <si>
    <t>ORD</t>
  </si>
  <si>
    <t>ID_CART</t>
  </si>
  <si>
    <t>NOME_TIME</t>
  </si>
  <si>
    <t>TEMPORADA</t>
  </si>
  <si>
    <t>ID_time</t>
  </si>
  <si>
    <t>id_d</t>
  </si>
  <si>
    <t>time_id</t>
  </si>
  <si>
    <t>divisao_id</t>
  </si>
  <si>
    <t>temp</t>
  </si>
  <si>
    <t xml:space="preserve">ativo </t>
  </si>
  <si>
    <t>true</t>
  </si>
  <si>
    <t>RICARDO MALETA</t>
  </si>
  <si>
    <t>3262.38</t>
  </si>
  <si>
    <t>GUSTAVO NERY</t>
  </si>
  <si>
    <t>3291.58</t>
  </si>
  <si>
    <t>SERGIO GARCIA</t>
  </si>
  <si>
    <t>3235.59</t>
  </si>
  <si>
    <t>ADSON MENDES</t>
  </si>
  <si>
    <t>3222.62</t>
  </si>
  <si>
    <t>SCHULAI 1</t>
  </si>
  <si>
    <t>3052.98</t>
  </si>
  <si>
    <t>LissaoCruzmaltino FC</t>
  </si>
  <si>
    <t>3181.07</t>
  </si>
  <si>
    <t>MARCEL CANTALEGO</t>
  </si>
  <si>
    <t>3291.53</t>
  </si>
  <si>
    <t>EDIPO MACEDO</t>
  </si>
  <si>
    <t>3278.83</t>
  </si>
  <si>
    <t>3197.48</t>
  </si>
  <si>
    <t>RICARDO TRIPAO</t>
  </si>
  <si>
    <t>3120.55</t>
  </si>
  <si>
    <t>#Santos.Z/O</t>
  </si>
  <si>
    <t>ALLAN SANTOS</t>
  </si>
  <si>
    <t>3141.74</t>
  </si>
  <si>
    <t>EMERSON PORCOLINO</t>
  </si>
  <si>
    <t>3106.05</t>
  </si>
  <si>
    <t>RCUNHA S.C.C.P</t>
  </si>
  <si>
    <t>ROBSON CUNHA</t>
  </si>
  <si>
    <t>3115.84</t>
  </si>
  <si>
    <t>Paleztra's Club</t>
  </si>
  <si>
    <t>DIEGO PALMEIRESEN</t>
  </si>
  <si>
    <t>3167.06</t>
  </si>
  <si>
    <t>A.C. Fontana</t>
  </si>
  <si>
    <t>ANDRE FONTANA</t>
  </si>
  <si>
    <t>3121.49</t>
  </si>
  <si>
    <t>REAL SARANDI CLUBE</t>
  </si>
  <si>
    <t>ANDRE PRATS</t>
  </si>
  <si>
    <t>2924.75</t>
  </si>
  <si>
    <t>ALEXANDRE IPANEMA</t>
  </si>
  <si>
    <t>3190.84</t>
  </si>
  <si>
    <t>PAULO OTO</t>
  </si>
  <si>
    <t>2970.04</t>
  </si>
  <si>
    <t>EDUARDO BRABO</t>
  </si>
  <si>
    <t>2969.69</t>
  </si>
  <si>
    <t>Abóbora Futebol C</t>
  </si>
  <si>
    <t>WELLIGTON ABOBORA</t>
  </si>
  <si>
    <t>2472.85</t>
  </si>
  <si>
    <t>P</t>
  </si>
  <si>
    <t>ST</t>
  </si>
  <si>
    <t>LUCAT</t>
  </si>
  <si>
    <t>3253.38</t>
  </si>
  <si>
    <t>3224.90</t>
  </si>
  <si>
    <t>MARCIO GAI</t>
  </si>
  <si>
    <t>3197.31</t>
  </si>
  <si>
    <t>SILINHAS</t>
  </si>
  <si>
    <t>3221.26</t>
  </si>
  <si>
    <t>ANDERSON PORKO</t>
  </si>
  <si>
    <t>3142.21</t>
  </si>
  <si>
    <t>CLAUDIO PELUSO</t>
  </si>
  <si>
    <t>3247.64</t>
  </si>
  <si>
    <t>JONATHAN BATATA</t>
  </si>
  <si>
    <t>3156.98</t>
  </si>
  <si>
    <t>THIAGO RIBAS</t>
  </si>
  <si>
    <t>2895.37</t>
  </si>
  <si>
    <t>GABRIEL RATTO 1</t>
  </si>
  <si>
    <t>3250.32</t>
  </si>
  <si>
    <t>WEDSON</t>
  </si>
  <si>
    <t>3040.39</t>
  </si>
  <si>
    <t>SOROCITYSOCCER</t>
  </si>
  <si>
    <t>ALEX TENIS MOURA</t>
  </si>
  <si>
    <t>2959.86</t>
  </si>
  <si>
    <t>3105.52</t>
  </si>
  <si>
    <t>EDUARDO ORNAGHI</t>
  </si>
  <si>
    <t>2888.67</t>
  </si>
  <si>
    <t>Diogo Palestrudo</t>
  </si>
  <si>
    <t>DIOGO CALVIN 2</t>
  </si>
  <si>
    <t>2971.20</t>
  </si>
  <si>
    <t>LUCAS MASSIMINI</t>
  </si>
  <si>
    <t>2967.17</t>
  </si>
  <si>
    <t>GABRIEL LAGOS 1</t>
  </si>
  <si>
    <t>2790.58</t>
  </si>
  <si>
    <t>CARLOS ANDRÉ</t>
  </si>
  <si>
    <t>2709.73</t>
  </si>
  <si>
    <t>GREG QUIRINI</t>
  </si>
  <si>
    <t>2413.13</t>
  </si>
  <si>
    <t>ALMI JUNIOR</t>
  </si>
  <si>
    <t>2894.92</t>
  </si>
  <si>
    <t>Caixão do Papaco</t>
  </si>
  <si>
    <t>ADRIANO CUNHA EL LOUCO</t>
  </si>
  <si>
    <t>2199.52</t>
  </si>
  <si>
    <t>B</t>
  </si>
  <si>
    <t>M</t>
  </si>
  <si>
    <t>GABRIEL VUDU</t>
  </si>
  <si>
    <t>3296.15</t>
  </si>
  <si>
    <t>MAURÍCIO VÉIO DA LARANJA</t>
  </si>
  <si>
    <t>3268.83</t>
  </si>
  <si>
    <t>JEFFERSON FINHANI TI</t>
  </si>
  <si>
    <t>3191.28</t>
  </si>
  <si>
    <t>SFC Diamond Dogs</t>
  </si>
  <si>
    <t>AURO JR</t>
  </si>
  <si>
    <t>3174.08</t>
  </si>
  <si>
    <t>ADRIANO ZIZU</t>
  </si>
  <si>
    <t>3109.94</t>
  </si>
  <si>
    <t>HENRIQUE VUDU</t>
  </si>
  <si>
    <t>3328.61</t>
  </si>
  <si>
    <t>A D Peaky Blinders</t>
  </si>
  <si>
    <t>CARLOS CAJURU</t>
  </si>
  <si>
    <t>3062.95</t>
  </si>
  <si>
    <t>DUCATI MALA</t>
  </si>
  <si>
    <t>3077.09</t>
  </si>
  <si>
    <t>Sanlutty FC</t>
  </si>
  <si>
    <t>LUTTY</t>
  </si>
  <si>
    <t>3033.06</t>
  </si>
  <si>
    <t>ALLAN JAMES</t>
  </si>
  <si>
    <t>3080.53</t>
  </si>
  <si>
    <t>Borussia da Pompeia</t>
  </si>
  <si>
    <t>ROGÉRIO LAGOS</t>
  </si>
  <si>
    <t>3051.13</t>
  </si>
  <si>
    <t>2909.51</t>
  </si>
  <si>
    <t>GABRIEL LAGOS 2</t>
  </si>
  <si>
    <t>3054.87</t>
  </si>
  <si>
    <t>RIMLAFC</t>
  </si>
  <si>
    <t>ALMIR RIMLAFC</t>
  </si>
  <si>
    <t>2752.76</t>
  </si>
  <si>
    <t>Yorks Gamora &amp; Goku FC</t>
  </si>
  <si>
    <t>WESLEY YORKS</t>
  </si>
  <si>
    <t>2784.00</t>
  </si>
  <si>
    <t>EVANIL</t>
  </si>
  <si>
    <t>2670.20</t>
  </si>
  <si>
    <t>P@rdall FC</t>
  </si>
  <si>
    <t>LEANDRO CANHISARES PARDAL</t>
  </si>
  <si>
    <t>2183.83</t>
  </si>
  <si>
    <t>EDUARDO TUROLLA</t>
  </si>
  <si>
    <t>1692.22</t>
  </si>
  <si>
    <t>ALLEN</t>
  </si>
  <si>
    <t>1689.29</t>
  </si>
  <si>
    <t>RMENEGHETTI</t>
  </si>
  <si>
    <t>RICHARD MENEGUETI</t>
  </si>
  <si>
    <t>1487.35</t>
  </si>
  <si>
    <t>DINIZ SANTASTICO</t>
  </si>
  <si>
    <t>3346.20</t>
  </si>
  <si>
    <t>CARLOS BARBOSA NENEN</t>
  </si>
  <si>
    <t>3157.53</t>
  </si>
  <si>
    <t>ANDRE ORELHA</t>
  </si>
  <si>
    <t>3268.66</t>
  </si>
  <si>
    <t>Dornel Cruel</t>
  </si>
  <si>
    <t>EDUARDO DORNEL RIBAS</t>
  </si>
  <si>
    <t>3239.25</t>
  </si>
  <si>
    <t>ALYSON CALAZANS</t>
  </si>
  <si>
    <t>3244.03</t>
  </si>
  <si>
    <t>DOUGLAS FERREIRA</t>
  </si>
  <si>
    <t>3245.59</t>
  </si>
  <si>
    <t>GABRIEL RATTO 2</t>
  </si>
  <si>
    <t>3098.91</t>
  </si>
  <si>
    <t>Olimpingas Sport Club</t>
  </si>
  <si>
    <t>DANIEL QUIRINO</t>
  </si>
  <si>
    <t>3106.44</t>
  </si>
  <si>
    <t>ANDRÉ TREVIZANI</t>
  </si>
  <si>
    <t>3189.99</t>
  </si>
  <si>
    <t>YURI ALLEJO</t>
  </si>
  <si>
    <t>3094.12</t>
  </si>
  <si>
    <t>E.C. Ocram 5.5</t>
  </si>
  <si>
    <t>MARCÃO LUCAT</t>
  </si>
  <si>
    <t>3298.05</t>
  </si>
  <si>
    <t>Na Midola FC</t>
  </si>
  <si>
    <t>RICARDO SHOJI</t>
  </si>
  <si>
    <t>2958.88</t>
  </si>
  <si>
    <t>Diogo Alviverde Imponente</t>
  </si>
  <si>
    <t>DIOGO CALVIN 1</t>
  </si>
  <si>
    <t>3099.17</t>
  </si>
  <si>
    <t>MICHAEL REIS</t>
  </si>
  <si>
    <t>2893.00</t>
  </si>
  <si>
    <t>Mosby</t>
  </si>
  <si>
    <t>FELIPE MOSBY</t>
  </si>
  <si>
    <t>2949.68</t>
  </si>
  <si>
    <t>Timao do Otao</t>
  </si>
  <si>
    <t>OTAVIO DAMASCENO</t>
  </si>
  <si>
    <t>2536.86</t>
  </si>
  <si>
    <t>Xungas FC</t>
  </si>
  <si>
    <t>CAIO BENJA</t>
  </si>
  <si>
    <t>2332.97</t>
  </si>
  <si>
    <t>FC Felipe Henrique</t>
  </si>
  <si>
    <t>FELIPE HENRIQUE</t>
  </si>
  <si>
    <t>2113.67</t>
  </si>
  <si>
    <t>JEFFERSON LALOR</t>
  </si>
  <si>
    <t>1687.58</t>
  </si>
  <si>
    <t>Collados FC</t>
  </si>
  <si>
    <t>MARCOS COLLADO</t>
  </si>
  <si>
    <t>1570.93</t>
  </si>
  <si>
    <t>st</t>
  </si>
  <si>
    <t>DIV 2025</t>
  </si>
  <si>
    <t>Ordem</t>
  </si>
  <si>
    <t>Jogador</t>
  </si>
  <si>
    <t>Time</t>
  </si>
  <si>
    <t>Pontos</t>
  </si>
  <si>
    <t>3346.2</t>
  </si>
  <si>
    <t>LEANDRO SCHULAI 2</t>
  </si>
  <si>
    <t>3317.32</t>
  </si>
  <si>
    <t>3224.9</t>
  </si>
  <si>
    <t>2971.2</t>
  </si>
  <si>
    <t>2670.2</t>
  </si>
  <si>
    <t>pos</t>
  </si>
  <si>
    <t>ND</t>
  </si>
  <si>
    <t>NV</t>
  </si>
  <si>
    <t>Acessar o perfil do time Abóbora Futebol C</t>
  </si>
  <si>
    <t> Wellyngton Remesso</t>
  </si>
  <si>
    <t>Acessar o perfil do time AvantiPalestraFC</t>
  </si>
  <si>
    <t>AvantiPalestraFC</t>
  </si>
  <si>
    <t> Tiago Matias Dias</t>
  </si>
  <si>
    <t>Abobora</t>
  </si>
  <si>
    <t>T Matias</t>
  </si>
  <si>
    <t>Lanterninha Futebol Clube</t>
  </si>
  <si>
    <t>Robson Taglia</t>
  </si>
  <si>
    <t>R TAGLIA</t>
  </si>
  <si>
    <t>Shoji</t>
  </si>
  <si>
    <t>R SHOJI</t>
  </si>
  <si>
    <t>C. Bassi FC</t>
  </si>
  <si>
    <t>Bassi</t>
  </si>
  <si>
    <t>BASSI</t>
  </si>
  <si>
    <t>Di Levis F.S</t>
  </si>
  <si>
    <t>Bruno de Oliveira</t>
  </si>
  <si>
    <t>B OLIVEIRA</t>
  </si>
  <si>
    <t>Felipe Rossi</t>
  </si>
  <si>
    <t>F ROSSI</t>
  </si>
  <si>
    <t>Acessar o perfil do time Lanterninha Futebol Clube</t>
  </si>
  <si>
    <t>Acessar o perfil do time Na Midola FC</t>
  </si>
  <si>
    <t> Shoji</t>
  </si>
  <si>
    <t>Acessar o perfil do time C. Bassi FC</t>
  </si>
  <si>
    <t>Acessar o perfil do time Di Levis F.S</t>
  </si>
  <si>
    <t> Bruno de Oliveira</t>
  </si>
  <si>
    <t>Acessar o perfil do time Mosby</t>
  </si>
  <si>
    <t> Felipe Rossi</t>
  </si>
  <si>
    <t>Acessar o perfil do time A D Peaky Blinders</t>
  </si>
  <si>
    <t> Carlos Rosseti</t>
  </si>
  <si>
    <t>Y</t>
  </si>
  <si>
    <t>Carlos Rosseti</t>
  </si>
  <si>
    <t>KAJURU</t>
  </si>
  <si>
    <t>status[</t>
  </si>
  <si>
    <t>DIV 2026 P</t>
  </si>
  <si>
    <t>DIV 2026 D</t>
  </si>
  <si>
    <t>REBAIXADO</t>
  </si>
  <si>
    <t>POSICAO EM 2025</t>
  </si>
  <si>
    <t>MOTIVO</t>
  </si>
  <si>
    <t>FICOU NA SERIE</t>
  </si>
  <si>
    <t>VAGA DIRETA</t>
  </si>
  <si>
    <t>VAGA POR DESISTENCIA</t>
  </si>
  <si>
    <t>NOVATO</t>
  </si>
  <si>
    <t>RETORNO A LIGA</t>
  </si>
  <si>
    <t>SEGUNDO TIME</t>
  </si>
  <si>
    <t>Matheus W. M</t>
  </si>
  <si>
    <t>WMM United</t>
  </si>
  <si>
    <t>sccpguifc</t>
  </si>
  <si>
    <t>G Vasconcelos</t>
  </si>
  <si>
    <t>G VASCONCELOS</t>
  </si>
  <si>
    <t>MAT WM</t>
  </si>
  <si>
    <r>
      <t>-</t>
    </r>
    <r>
      <rPr>
        <sz val="14"/>
        <color rgb="FF26CA5E"/>
        <rFont val="Robotoslab"/>
      </rPr>
      <t>90.06</t>
    </r>
  </si>
  <si>
    <t>0.00</t>
  </si>
  <si>
    <r>
      <t>-</t>
    </r>
    <r>
      <rPr>
        <sz val="14"/>
        <color rgb="FF222222"/>
        <rFont val="Robotoslab"/>
      </rPr>
      <t>1º</t>
    </r>
  </si>
  <si>
    <t>Tiago Matias Dias</t>
  </si>
  <si>
    <r>
      <t>-</t>
    </r>
    <r>
      <rPr>
        <sz val="14"/>
        <color rgb="FF26CA5E"/>
        <rFont val="Robotoslab"/>
      </rPr>
      <t>82.25</t>
    </r>
  </si>
  <si>
    <r>
      <t>-</t>
    </r>
    <r>
      <rPr>
        <sz val="14"/>
        <color rgb="FF222222"/>
        <rFont val="Robotoslab"/>
      </rPr>
      <t>2º</t>
    </r>
  </si>
  <si>
    <t>Gabriel Ratto</t>
  </si>
  <si>
    <r>
      <t>-</t>
    </r>
    <r>
      <rPr>
        <sz val="14"/>
        <color rgb="FF26CA5E"/>
        <rFont val="Robotoslab"/>
      </rPr>
      <t>73.96</t>
    </r>
  </si>
  <si>
    <r>
      <t>-</t>
    </r>
    <r>
      <rPr>
        <sz val="14"/>
        <color rgb="FF222222"/>
        <rFont val="Robotoslab"/>
      </rPr>
      <t>3º</t>
    </r>
  </si>
  <si>
    <r>
      <t>-</t>
    </r>
    <r>
      <rPr>
        <sz val="14"/>
        <color rgb="FF26CA5E"/>
        <rFont val="Robotoslab"/>
      </rPr>
      <t>73.45</t>
    </r>
  </si>
  <si>
    <r>
      <t>-</t>
    </r>
    <r>
      <rPr>
        <sz val="14"/>
        <color rgb="FF222222"/>
        <rFont val="Robotoslab"/>
      </rPr>
      <t>4º</t>
    </r>
  </si>
  <si>
    <r>
      <t>-</t>
    </r>
    <r>
      <rPr>
        <sz val="14"/>
        <color rgb="FF26CA5E"/>
        <rFont val="Robotoslab"/>
      </rPr>
      <t>72.35</t>
    </r>
  </si>
  <si>
    <r>
      <t>-</t>
    </r>
    <r>
      <rPr>
        <sz val="14"/>
        <color rgb="FF222222"/>
        <rFont val="Robotoslab"/>
      </rPr>
      <t>5º</t>
    </r>
  </si>
  <si>
    <t>Lucas Silva Vieira</t>
  </si>
  <si>
    <r>
      <t>-</t>
    </r>
    <r>
      <rPr>
        <sz val="14"/>
        <color rgb="FF26CA5E"/>
        <rFont val="Robotoslab"/>
      </rPr>
      <t>68.36</t>
    </r>
  </si>
  <si>
    <r>
      <t>-</t>
    </r>
    <r>
      <rPr>
        <sz val="14"/>
        <color rgb="FF222222"/>
        <rFont val="Robotoslab"/>
      </rPr>
      <t>6º</t>
    </r>
  </si>
  <si>
    <t>Marcel Cantalego</t>
  </si>
  <si>
    <r>
      <t>-</t>
    </r>
    <r>
      <rPr>
        <sz val="14"/>
        <color rgb="FF26CA5E"/>
        <rFont val="Robotoslab"/>
      </rPr>
      <t>67.66</t>
    </r>
  </si>
  <si>
    <r>
      <t>-</t>
    </r>
    <r>
      <rPr>
        <sz val="14"/>
        <color rgb="FF222222"/>
        <rFont val="Robotoslab"/>
      </rPr>
      <t>7º</t>
    </r>
  </si>
  <si>
    <r>
      <t>-</t>
    </r>
    <r>
      <rPr>
        <sz val="14"/>
        <color rgb="FF26CA5E"/>
        <rFont val="Robotoslab"/>
      </rPr>
      <t>67.50</t>
    </r>
  </si>
  <si>
    <r>
      <t>-</t>
    </r>
    <r>
      <rPr>
        <sz val="14"/>
        <color rgb="FF222222"/>
        <rFont val="Robotoslab"/>
      </rPr>
      <t>8º</t>
    </r>
  </si>
  <si>
    <t>Claudio R Peluso</t>
  </si>
  <si>
    <r>
      <t>-</t>
    </r>
    <r>
      <rPr>
        <sz val="14"/>
        <color rgb="FF26CA5E"/>
        <rFont val="Robotoslab"/>
      </rPr>
      <t>67.26</t>
    </r>
  </si>
  <si>
    <r>
      <t>-</t>
    </r>
    <r>
      <rPr>
        <sz val="14"/>
        <color rgb="FF222222"/>
        <rFont val="Robotoslab"/>
      </rPr>
      <t>9º</t>
    </r>
  </si>
  <si>
    <t>Lucas Massimini</t>
  </si>
  <si>
    <r>
      <t>-</t>
    </r>
    <r>
      <rPr>
        <sz val="14"/>
        <color rgb="FF26CA5E"/>
        <rFont val="Robotoslab"/>
      </rPr>
      <t>64.76</t>
    </r>
  </si>
  <si>
    <r>
      <t>-</t>
    </r>
    <r>
      <rPr>
        <sz val="14"/>
        <color rgb="FF222222"/>
        <rFont val="Robotoslab"/>
      </rPr>
      <t>10º</t>
    </r>
  </si>
  <si>
    <t>Wedson da Silva</t>
  </si>
  <si>
    <r>
      <t>-</t>
    </r>
    <r>
      <rPr>
        <sz val="14"/>
        <color rgb="FF26CA5E"/>
        <rFont val="Robotoslab"/>
      </rPr>
      <t>64.20</t>
    </r>
  </si>
  <si>
    <r>
      <t>-</t>
    </r>
    <r>
      <rPr>
        <sz val="14"/>
        <color rgb="FF222222"/>
        <rFont val="Robotoslab"/>
      </rPr>
      <t>11º</t>
    </r>
  </si>
  <si>
    <r>
      <t>-</t>
    </r>
    <r>
      <rPr>
        <sz val="14"/>
        <color rgb="FF26CA5E"/>
        <rFont val="Robotoslab"/>
      </rPr>
      <t>63.10</t>
    </r>
  </si>
  <si>
    <r>
      <t>-</t>
    </r>
    <r>
      <rPr>
        <sz val="14"/>
        <color rgb="FF222222"/>
        <rFont val="Robotoslab"/>
      </rPr>
      <t>12º</t>
    </r>
  </si>
  <si>
    <t>Diego Longo</t>
  </si>
  <si>
    <r>
      <t>-</t>
    </r>
    <r>
      <rPr>
        <sz val="14"/>
        <color rgb="FF26CA5E"/>
        <rFont val="Robotoslab"/>
      </rPr>
      <t>62.36</t>
    </r>
  </si>
  <si>
    <r>
      <t>-</t>
    </r>
    <r>
      <rPr>
        <sz val="14"/>
        <color rgb="FF222222"/>
        <rFont val="Robotoslab"/>
      </rPr>
      <t>13º</t>
    </r>
  </si>
  <si>
    <t>Lissão</t>
  </si>
  <si>
    <r>
      <t>-</t>
    </r>
    <r>
      <rPr>
        <sz val="14"/>
        <color rgb="FF26CA5E"/>
        <rFont val="Robotoslab"/>
      </rPr>
      <t>60.76</t>
    </r>
  </si>
  <si>
    <r>
      <t>-</t>
    </r>
    <r>
      <rPr>
        <sz val="14"/>
        <color rgb="FF222222"/>
        <rFont val="Robotoslab"/>
      </rPr>
      <t>14º</t>
    </r>
  </si>
  <si>
    <r>
      <t>-</t>
    </r>
    <r>
      <rPr>
        <sz val="14"/>
        <color rgb="FF26CA5E"/>
        <rFont val="Robotoslab"/>
      </rPr>
      <t>60.50</t>
    </r>
  </si>
  <si>
    <r>
      <t>-</t>
    </r>
    <r>
      <rPr>
        <sz val="14"/>
        <color rgb="FF222222"/>
        <rFont val="Robotoslab"/>
      </rPr>
      <t>15º</t>
    </r>
  </si>
  <si>
    <t>Douglas Ferreira</t>
  </si>
  <si>
    <r>
      <t>-</t>
    </r>
    <r>
      <rPr>
        <sz val="14"/>
        <color rgb="FF26CA5E"/>
        <rFont val="Robotoslab"/>
      </rPr>
      <t>59.16</t>
    </r>
  </si>
  <si>
    <r>
      <t>-</t>
    </r>
    <r>
      <rPr>
        <sz val="14"/>
        <color rgb="FF222222"/>
        <rFont val="Robotoslab"/>
      </rPr>
      <t>16º</t>
    </r>
  </si>
  <si>
    <t>Jefferson Finhani</t>
  </si>
  <si>
    <r>
      <t>-</t>
    </r>
    <r>
      <rPr>
        <sz val="14"/>
        <color rgb="FF26CA5E"/>
        <rFont val="Robotoslab"/>
      </rPr>
      <t>59.10</t>
    </r>
  </si>
  <si>
    <r>
      <t>-</t>
    </r>
    <r>
      <rPr>
        <sz val="14"/>
        <color rgb="FF222222"/>
        <rFont val="Robotoslab"/>
      </rPr>
      <t>17º</t>
    </r>
  </si>
  <si>
    <r>
      <t>-</t>
    </r>
    <r>
      <rPr>
        <sz val="14"/>
        <color rgb="FF222222"/>
        <rFont val="Robotoslab"/>
      </rPr>
      <t>18º</t>
    </r>
  </si>
  <si>
    <r>
      <t>-</t>
    </r>
    <r>
      <rPr>
        <sz val="14"/>
        <color rgb="FF26CA5E"/>
        <rFont val="Robotoslab"/>
      </rPr>
      <t>59.00</t>
    </r>
  </si>
  <si>
    <r>
      <t>-</t>
    </r>
    <r>
      <rPr>
        <sz val="14"/>
        <color rgb="FF222222"/>
        <rFont val="Robotoslab"/>
      </rPr>
      <t>19º</t>
    </r>
  </si>
  <si>
    <t>ALYSON</t>
  </si>
  <si>
    <r>
      <t>-</t>
    </r>
    <r>
      <rPr>
        <sz val="14"/>
        <color rgb="FF26CA5E"/>
        <rFont val="Robotoslab"/>
      </rPr>
      <t>58.36</t>
    </r>
  </si>
  <si>
    <r>
      <t>-</t>
    </r>
    <r>
      <rPr>
        <sz val="14"/>
        <color rgb="FF222222"/>
        <rFont val="Robotoslab"/>
      </rPr>
      <t>20º</t>
    </r>
  </si>
  <si>
    <t>Gabriel Alencar</t>
  </si>
  <si>
    <r>
      <t>-</t>
    </r>
    <r>
      <rPr>
        <sz val="14"/>
        <color rgb="FF26CA5E"/>
        <rFont val="Robotoslab"/>
      </rPr>
      <t>57.36</t>
    </r>
  </si>
  <si>
    <r>
      <t>-</t>
    </r>
    <r>
      <rPr>
        <sz val="14"/>
        <color rgb="FF222222"/>
        <rFont val="Robotoslab"/>
      </rPr>
      <t>21º</t>
    </r>
  </si>
  <si>
    <r>
      <t>-</t>
    </r>
    <r>
      <rPr>
        <sz val="14"/>
        <color rgb="FF26CA5E"/>
        <rFont val="Robotoslab"/>
      </rPr>
      <t>56.26</t>
    </r>
  </si>
  <si>
    <r>
      <t>-</t>
    </r>
    <r>
      <rPr>
        <sz val="14"/>
        <color rgb="FF222222"/>
        <rFont val="Robotoslab"/>
      </rPr>
      <t>22º</t>
    </r>
  </si>
  <si>
    <t>Leandro Souza</t>
  </si>
  <si>
    <r>
      <t>-</t>
    </r>
    <r>
      <rPr>
        <sz val="14"/>
        <color rgb="FF26CA5E"/>
        <rFont val="Robotoslab"/>
      </rPr>
      <t>56.10</t>
    </r>
  </si>
  <si>
    <r>
      <t>-</t>
    </r>
    <r>
      <rPr>
        <sz val="14"/>
        <color rgb="FF222222"/>
        <rFont val="Robotoslab"/>
      </rPr>
      <t>23º</t>
    </r>
  </si>
  <si>
    <t>Diniz</t>
  </si>
  <si>
    <r>
      <t>-</t>
    </r>
    <r>
      <rPr>
        <sz val="14"/>
        <color rgb="FF26CA5E"/>
        <rFont val="Robotoslab"/>
      </rPr>
      <t>55.96</t>
    </r>
  </si>
  <si>
    <r>
      <t>-</t>
    </r>
    <r>
      <rPr>
        <sz val="14"/>
        <color rgb="FF222222"/>
        <rFont val="Robotoslab"/>
      </rPr>
      <t>24º</t>
    </r>
  </si>
  <si>
    <t>Alexandre Carlos</t>
  </si>
  <si>
    <r>
      <t>-</t>
    </r>
    <r>
      <rPr>
        <sz val="14"/>
        <color rgb="FF222222"/>
        <rFont val="Robotoslab"/>
      </rPr>
      <t>25º</t>
    </r>
  </si>
  <si>
    <t>Dreeexx</t>
  </si>
  <si>
    <r>
      <t>-</t>
    </r>
    <r>
      <rPr>
        <sz val="14"/>
        <color rgb="FF26CA5E"/>
        <rFont val="Robotoslab"/>
      </rPr>
      <t>55.00</t>
    </r>
  </si>
  <si>
    <r>
      <t>-</t>
    </r>
    <r>
      <rPr>
        <sz val="14"/>
        <color rgb="FF222222"/>
        <rFont val="Robotoslab"/>
      </rPr>
      <t>26º</t>
    </r>
  </si>
  <si>
    <r>
      <t>-</t>
    </r>
    <r>
      <rPr>
        <sz val="14"/>
        <color rgb="FF26CA5E"/>
        <rFont val="Robotoslab"/>
      </rPr>
      <t>54.56</t>
    </r>
  </si>
  <si>
    <r>
      <t>-</t>
    </r>
    <r>
      <rPr>
        <sz val="14"/>
        <color rgb="FF222222"/>
        <rFont val="Robotoslab"/>
      </rPr>
      <t>27º</t>
    </r>
  </si>
  <si>
    <t>Adson Mendes</t>
  </si>
  <si>
    <r>
      <t>-</t>
    </r>
    <r>
      <rPr>
        <sz val="14"/>
        <color rgb="FF26CA5E"/>
        <rFont val="Robotoslab"/>
      </rPr>
      <t>53.66</t>
    </r>
  </si>
  <si>
    <r>
      <t>-</t>
    </r>
    <r>
      <rPr>
        <sz val="14"/>
        <color rgb="FF222222"/>
        <rFont val="Robotoslab"/>
      </rPr>
      <t>28º</t>
    </r>
  </si>
  <si>
    <t>Carlos Barbosa</t>
  </si>
  <si>
    <r>
      <t>-</t>
    </r>
    <r>
      <rPr>
        <sz val="14"/>
        <color rgb="FF26CA5E"/>
        <rFont val="Robotoslab"/>
      </rPr>
      <t>53.50</t>
    </r>
  </si>
  <si>
    <r>
      <t>-</t>
    </r>
    <r>
      <rPr>
        <sz val="14"/>
        <color rgb="FF222222"/>
        <rFont val="Robotoslab"/>
      </rPr>
      <t>29º</t>
    </r>
  </si>
  <si>
    <r>
      <t>-</t>
    </r>
    <r>
      <rPr>
        <sz val="14"/>
        <color rgb="FF222222"/>
        <rFont val="Robotoslab"/>
      </rPr>
      <t>30º</t>
    </r>
  </si>
  <si>
    <t>Allan James</t>
  </si>
  <si>
    <r>
      <t>-</t>
    </r>
    <r>
      <rPr>
        <sz val="14"/>
        <color rgb="FF26CA5E"/>
        <rFont val="Robotoslab"/>
      </rPr>
      <t>53.45</t>
    </r>
  </si>
  <si>
    <r>
      <t>-</t>
    </r>
    <r>
      <rPr>
        <sz val="14"/>
        <color rgb="FF222222"/>
        <rFont val="Robotoslab"/>
      </rPr>
      <t>31º</t>
    </r>
  </si>
  <si>
    <r>
      <t>-</t>
    </r>
    <r>
      <rPr>
        <sz val="14"/>
        <color rgb="FF26CA5E"/>
        <rFont val="Robotoslab"/>
      </rPr>
      <t>53.26</t>
    </r>
  </si>
  <si>
    <r>
      <t>-</t>
    </r>
    <r>
      <rPr>
        <sz val="14"/>
        <color rgb="FF222222"/>
        <rFont val="Robotoslab"/>
      </rPr>
      <t>32º</t>
    </r>
  </si>
  <si>
    <t>Almi Jr.</t>
  </si>
  <si>
    <r>
      <t>-</t>
    </r>
    <r>
      <rPr>
        <sz val="14"/>
        <color rgb="FF26CA5E"/>
        <rFont val="Robotoslab"/>
      </rPr>
      <t>52.96</t>
    </r>
  </si>
  <si>
    <r>
      <t>-</t>
    </r>
    <r>
      <rPr>
        <sz val="14"/>
        <color rgb="FF222222"/>
        <rFont val="Robotoslab"/>
      </rPr>
      <t>33º</t>
    </r>
  </si>
  <si>
    <t>Marcio Vieira</t>
  </si>
  <si>
    <r>
      <t>-</t>
    </r>
    <r>
      <rPr>
        <sz val="14"/>
        <color rgb="FF26CA5E"/>
        <rFont val="Robotoslab"/>
      </rPr>
      <t>52.66</t>
    </r>
  </si>
  <si>
    <r>
      <t>-</t>
    </r>
    <r>
      <rPr>
        <sz val="14"/>
        <color rgb="FF222222"/>
        <rFont val="Robotoslab"/>
      </rPr>
      <t>34º</t>
    </r>
  </si>
  <si>
    <t>Lucas Matias</t>
  </si>
  <si>
    <r>
      <t>-</t>
    </r>
    <r>
      <rPr>
        <sz val="14"/>
        <color rgb="FF26CA5E"/>
        <rFont val="Robotoslab"/>
      </rPr>
      <t>52.06</t>
    </r>
  </si>
  <si>
    <r>
      <t>-</t>
    </r>
    <r>
      <rPr>
        <sz val="14"/>
        <color rgb="FF222222"/>
        <rFont val="Robotoslab"/>
      </rPr>
      <t>35º</t>
    </r>
  </si>
  <si>
    <t>André Mendes</t>
  </si>
  <si>
    <r>
      <t>-</t>
    </r>
    <r>
      <rPr>
        <sz val="14"/>
        <color rgb="FF26CA5E"/>
        <rFont val="Robotoslab"/>
      </rPr>
      <t>51.26</t>
    </r>
  </si>
  <si>
    <r>
      <t>-</t>
    </r>
    <r>
      <rPr>
        <sz val="14"/>
        <color rgb="FF222222"/>
        <rFont val="Robotoslab"/>
      </rPr>
      <t>36º</t>
    </r>
  </si>
  <si>
    <r>
      <t>-</t>
    </r>
    <r>
      <rPr>
        <sz val="14"/>
        <color rgb="FF26CA5E"/>
        <rFont val="Robotoslab"/>
      </rPr>
      <t>51.16</t>
    </r>
  </si>
  <si>
    <r>
      <t>-</t>
    </r>
    <r>
      <rPr>
        <sz val="14"/>
        <color rgb="FF222222"/>
        <rFont val="Robotoslab"/>
      </rPr>
      <t>37º</t>
    </r>
  </si>
  <si>
    <t>Leandro Schulai</t>
  </si>
  <si>
    <r>
      <t>-</t>
    </r>
    <r>
      <rPr>
        <sz val="14"/>
        <color rgb="FF26CA5E"/>
        <rFont val="Robotoslab"/>
      </rPr>
      <t>51.15</t>
    </r>
  </si>
  <si>
    <r>
      <t>-</t>
    </r>
    <r>
      <rPr>
        <sz val="14"/>
        <color rgb="FF222222"/>
        <rFont val="Robotoslab"/>
      </rPr>
      <t>38º</t>
    </r>
  </si>
  <si>
    <t>Michael Reis</t>
  </si>
  <si>
    <r>
      <t>-</t>
    </r>
    <r>
      <rPr>
        <sz val="14"/>
        <color rgb="FF26CA5E"/>
        <rFont val="Robotoslab"/>
      </rPr>
      <t>50.87</t>
    </r>
  </si>
  <si>
    <r>
      <t>-</t>
    </r>
    <r>
      <rPr>
        <sz val="14"/>
        <color rgb="FF222222"/>
        <rFont val="Robotoslab"/>
      </rPr>
      <t>39º</t>
    </r>
  </si>
  <si>
    <r>
      <t>-</t>
    </r>
    <r>
      <rPr>
        <sz val="14"/>
        <color rgb="FF26CA5E"/>
        <rFont val="Robotoslab"/>
      </rPr>
      <t>50.46</t>
    </r>
  </si>
  <si>
    <r>
      <t>-</t>
    </r>
    <r>
      <rPr>
        <sz val="14"/>
        <color rgb="FF222222"/>
        <rFont val="Robotoslab"/>
      </rPr>
      <t>40º</t>
    </r>
  </si>
  <si>
    <t>Gabriel</t>
  </si>
  <si>
    <r>
      <t>-</t>
    </r>
    <r>
      <rPr>
        <sz val="14"/>
        <color rgb="FF26CA5E"/>
        <rFont val="Robotoslab"/>
      </rPr>
      <t>50.20</t>
    </r>
  </si>
  <si>
    <r>
      <t>-</t>
    </r>
    <r>
      <rPr>
        <sz val="14"/>
        <color rgb="FF222222"/>
        <rFont val="Robotoslab"/>
      </rPr>
      <t>41º</t>
    </r>
  </si>
  <si>
    <t>Ricardo Filgueiras</t>
  </si>
  <si>
    <r>
      <t>-</t>
    </r>
    <r>
      <rPr>
        <sz val="14"/>
        <color rgb="FF26CA5E"/>
        <rFont val="Robotoslab"/>
      </rPr>
      <t>49.96</t>
    </r>
  </si>
  <si>
    <r>
      <t>-</t>
    </r>
    <r>
      <rPr>
        <sz val="14"/>
        <color rgb="FF222222"/>
        <rFont val="Robotoslab"/>
      </rPr>
      <t>42º</t>
    </r>
  </si>
  <si>
    <t>Matheus W. M.</t>
  </si>
  <si>
    <r>
      <t>-</t>
    </r>
    <r>
      <rPr>
        <sz val="14"/>
        <color rgb="FF26CA5E"/>
        <rFont val="Robotoslab"/>
      </rPr>
      <t>49.70</t>
    </r>
  </si>
  <si>
    <r>
      <t>-</t>
    </r>
    <r>
      <rPr>
        <sz val="14"/>
        <color rgb="FF222222"/>
        <rFont val="Robotoslab"/>
      </rPr>
      <t>43º</t>
    </r>
  </si>
  <si>
    <r>
      <t>-</t>
    </r>
    <r>
      <rPr>
        <sz val="14"/>
        <color rgb="FF26CA5E"/>
        <rFont val="Robotoslab"/>
      </rPr>
      <t>48.86</t>
    </r>
  </si>
  <si>
    <r>
      <t>-</t>
    </r>
    <r>
      <rPr>
        <sz val="14"/>
        <color rgb="FF222222"/>
        <rFont val="Robotoslab"/>
      </rPr>
      <t>44º</t>
    </r>
  </si>
  <si>
    <t>Cadé</t>
  </si>
  <si>
    <r>
      <t>-</t>
    </r>
    <r>
      <rPr>
        <sz val="14"/>
        <color rgb="FF26CA5E"/>
        <rFont val="Robotoslab"/>
      </rPr>
      <t>48.66</t>
    </r>
  </si>
  <si>
    <r>
      <t>-</t>
    </r>
    <r>
      <rPr>
        <sz val="14"/>
        <color rgb="FF222222"/>
        <rFont val="Robotoslab"/>
      </rPr>
      <t>45º</t>
    </r>
  </si>
  <si>
    <t>Henrique Panobianco</t>
  </si>
  <si>
    <r>
      <t>-</t>
    </r>
    <r>
      <rPr>
        <sz val="14"/>
        <color rgb="FF26CA5E"/>
        <rFont val="Robotoslab"/>
      </rPr>
      <t>48.00</t>
    </r>
  </si>
  <si>
    <r>
      <t>-</t>
    </r>
    <r>
      <rPr>
        <sz val="14"/>
        <color rgb="FF222222"/>
        <rFont val="Robotoslab"/>
      </rPr>
      <t>46º</t>
    </r>
  </si>
  <si>
    <t>Eduardo Brabo</t>
  </si>
  <si>
    <r>
      <t>-</t>
    </r>
    <r>
      <rPr>
        <sz val="14"/>
        <color rgb="FF26CA5E"/>
        <rFont val="Robotoslab"/>
      </rPr>
      <t>47.96</t>
    </r>
  </si>
  <si>
    <r>
      <t>-</t>
    </r>
    <r>
      <rPr>
        <sz val="14"/>
        <color rgb="FF222222"/>
        <rFont val="Robotoslab"/>
      </rPr>
      <t>47º</t>
    </r>
  </si>
  <si>
    <r>
      <t>-</t>
    </r>
    <r>
      <rPr>
        <sz val="14"/>
        <color rgb="FF26CA5E"/>
        <rFont val="Robotoslab"/>
      </rPr>
      <t>47.76</t>
    </r>
  </si>
  <si>
    <r>
      <t>-</t>
    </r>
    <r>
      <rPr>
        <sz val="14"/>
        <color rgb="FF222222"/>
        <rFont val="Robotoslab"/>
      </rPr>
      <t>48º</t>
    </r>
  </si>
  <si>
    <t>Maurício Silva</t>
  </si>
  <si>
    <r>
      <t>-</t>
    </r>
    <r>
      <rPr>
        <sz val="14"/>
        <color rgb="FF26CA5E"/>
        <rFont val="Robotoslab"/>
      </rPr>
      <t>47.56</t>
    </r>
  </si>
  <si>
    <r>
      <t>-</t>
    </r>
    <r>
      <rPr>
        <sz val="14"/>
        <color rgb="FF222222"/>
        <rFont val="Robotoslab"/>
      </rPr>
      <t>49º</t>
    </r>
  </si>
  <si>
    <t>Wellyngton Remesso</t>
  </si>
  <si>
    <r>
      <t>-</t>
    </r>
    <r>
      <rPr>
        <sz val="14"/>
        <color rgb="FF26CA5E"/>
        <rFont val="Robotoslab"/>
      </rPr>
      <t>47.25</t>
    </r>
  </si>
  <si>
    <r>
      <t>-</t>
    </r>
    <r>
      <rPr>
        <sz val="14"/>
        <color rgb="FF222222"/>
        <rFont val="Robotoslab"/>
      </rPr>
      <t>50º</t>
    </r>
  </si>
  <si>
    <t>Ricardo</t>
  </si>
  <si>
    <r>
      <t>-</t>
    </r>
    <r>
      <rPr>
        <sz val="14"/>
        <color rgb="FF26CA5E"/>
        <rFont val="Robotoslab"/>
      </rPr>
      <t>46.86</t>
    </r>
  </si>
  <si>
    <r>
      <t>-</t>
    </r>
    <r>
      <rPr>
        <sz val="14"/>
        <color rgb="FF222222"/>
        <rFont val="Robotoslab"/>
      </rPr>
      <t>51º</t>
    </r>
  </si>
  <si>
    <t>V. ÉDIPO</t>
  </si>
  <si>
    <r>
      <t>-</t>
    </r>
    <r>
      <rPr>
        <sz val="14"/>
        <color rgb="FF26CA5E"/>
        <rFont val="Robotoslab"/>
      </rPr>
      <t>46.46</t>
    </r>
  </si>
  <si>
    <r>
      <t>-</t>
    </r>
    <r>
      <rPr>
        <sz val="14"/>
        <color rgb="FF222222"/>
        <rFont val="Robotoslab"/>
      </rPr>
      <t>52º</t>
    </r>
  </si>
  <si>
    <t>Eduardo Ribas</t>
  </si>
  <si>
    <r>
      <t>-</t>
    </r>
    <r>
      <rPr>
        <sz val="14"/>
        <color rgb="FF26CA5E"/>
        <rFont val="Robotoslab"/>
      </rPr>
      <t>46.20</t>
    </r>
  </si>
  <si>
    <r>
      <t>-</t>
    </r>
    <r>
      <rPr>
        <sz val="14"/>
        <color rgb="FF222222"/>
        <rFont val="Robotoslab"/>
      </rPr>
      <t>53º</t>
    </r>
  </si>
  <si>
    <r>
      <t>-</t>
    </r>
    <r>
      <rPr>
        <sz val="14"/>
        <color rgb="FF26CA5E"/>
        <rFont val="Robotoslab"/>
      </rPr>
      <t>46.06</t>
    </r>
  </si>
  <si>
    <r>
      <t>-</t>
    </r>
    <r>
      <rPr>
        <sz val="14"/>
        <color rgb="FF222222"/>
        <rFont val="Robotoslab"/>
      </rPr>
      <t>54º</t>
    </r>
  </si>
  <si>
    <t>Gabriel Ratto2</t>
  </si>
  <si>
    <r>
      <t>-</t>
    </r>
    <r>
      <rPr>
        <sz val="14"/>
        <color rgb="FF222222"/>
        <rFont val="Robotoslab"/>
      </rPr>
      <t>55º</t>
    </r>
  </si>
  <si>
    <t>Alessandro Romero</t>
  </si>
  <si>
    <r>
      <t>-</t>
    </r>
    <r>
      <rPr>
        <sz val="14"/>
        <color rgb="FF26CA5E"/>
        <rFont val="Robotoslab"/>
      </rPr>
      <t>45.26</t>
    </r>
  </si>
  <si>
    <r>
      <t>-</t>
    </r>
    <r>
      <rPr>
        <sz val="14"/>
        <color rgb="FF222222"/>
        <rFont val="Robotoslab"/>
      </rPr>
      <t>56º</t>
    </r>
  </si>
  <si>
    <r>
      <t>-</t>
    </r>
    <r>
      <rPr>
        <sz val="14"/>
        <color rgb="FF26CA5E"/>
        <rFont val="Robotoslab"/>
      </rPr>
      <t>43.46</t>
    </r>
  </si>
  <si>
    <r>
      <t>-</t>
    </r>
    <r>
      <rPr>
        <sz val="14"/>
        <color rgb="FF222222"/>
        <rFont val="Robotoslab"/>
      </rPr>
      <t>57º</t>
    </r>
  </si>
  <si>
    <t>Caio Gregório</t>
  </si>
  <si>
    <r>
      <t>-</t>
    </r>
    <r>
      <rPr>
        <sz val="14"/>
        <color rgb="FF26CA5E"/>
        <rFont val="Robotoslab"/>
      </rPr>
      <t>42.96</t>
    </r>
  </si>
  <si>
    <r>
      <t>-</t>
    </r>
    <r>
      <rPr>
        <sz val="14"/>
        <color rgb="FF222222"/>
        <rFont val="Robotoslab"/>
      </rPr>
      <t>58º</t>
    </r>
  </si>
  <si>
    <t>Jonathan Oliveira de</t>
  </si>
  <si>
    <r>
      <t>-</t>
    </r>
    <r>
      <rPr>
        <sz val="14"/>
        <color rgb="FF26CA5E"/>
        <rFont val="Robotoslab"/>
      </rPr>
      <t>42.40</t>
    </r>
  </si>
  <si>
    <r>
      <t>-</t>
    </r>
    <r>
      <rPr>
        <sz val="14"/>
        <color rgb="FF222222"/>
        <rFont val="Robotoslab"/>
      </rPr>
      <t>59º</t>
    </r>
  </si>
  <si>
    <t>Marcão</t>
  </si>
  <si>
    <r>
      <t>-</t>
    </r>
    <r>
      <rPr>
        <sz val="14"/>
        <color rgb="FF26CA5E"/>
        <rFont val="Robotoslab"/>
      </rPr>
      <t>42.36</t>
    </r>
  </si>
  <si>
    <r>
      <t>-</t>
    </r>
    <r>
      <rPr>
        <sz val="14"/>
        <color rgb="FF222222"/>
        <rFont val="Robotoslab"/>
      </rPr>
      <t>60º</t>
    </r>
  </si>
  <si>
    <t>Gustavo Sobottka</t>
  </si>
  <si>
    <r>
      <t>-</t>
    </r>
    <r>
      <rPr>
        <sz val="14"/>
        <color rgb="FF26CA5E"/>
        <rFont val="Robotoslab"/>
      </rPr>
      <t>41.40</t>
    </r>
  </si>
  <si>
    <r>
      <t>-</t>
    </r>
    <r>
      <rPr>
        <sz val="14"/>
        <color rgb="FF222222"/>
        <rFont val="Robotoslab"/>
      </rPr>
      <t>61º</t>
    </r>
  </si>
  <si>
    <r>
      <t>-</t>
    </r>
    <r>
      <rPr>
        <sz val="14"/>
        <color rgb="FF222222"/>
        <rFont val="Robotoslab"/>
      </rPr>
      <t>62º</t>
    </r>
  </si>
  <si>
    <t>Adriano Monteiro</t>
  </si>
  <si>
    <r>
      <t>-</t>
    </r>
    <r>
      <rPr>
        <sz val="14"/>
        <color rgb="FF26CA5E"/>
        <rFont val="Robotoslab"/>
      </rPr>
      <t>41.35</t>
    </r>
  </si>
  <si>
    <r>
      <t>-</t>
    </r>
    <r>
      <rPr>
        <sz val="14"/>
        <color rgb="FF222222"/>
        <rFont val="Robotoslab"/>
      </rPr>
      <t>63º</t>
    </r>
  </si>
  <si>
    <r>
      <t>-</t>
    </r>
    <r>
      <rPr>
        <sz val="14"/>
        <color rgb="FF26CA5E"/>
        <rFont val="Robotoslab"/>
      </rPr>
      <t>40.92</t>
    </r>
  </si>
  <si>
    <r>
      <t>-</t>
    </r>
    <r>
      <rPr>
        <sz val="14"/>
        <color rgb="FF222222"/>
        <rFont val="Robotoslab"/>
      </rPr>
      <t>64º</t>
    </r>
  </si>
  <si>
    <t>Guilherme Vasconcelo</t>
  </si>
  <si>
    <r>
      <t>-</t>
    </r>
    <r>
      <rPr>
        <sz val="14"/>
        <color rgb="FF26CA5E"/>
        <rFont val="Robotoslab"/>
      </rPr>
      <t>40.76</t>
    </r>
  </si>
  <si>
    <r>
      <t>-</t>
    </r>
    <r>
      <rPr>
        <sz val="14"/>
        <color rgb="FF222222"/>
        <rFont val="Robotoslab"/>
      </rPr>
      <t>65º</t>
    </r>
  </si>
  <si>
    <t>Chélide Teixeira</t>
  </si>
  <si>
    <r>
      <t>-</t>
    </r>
    <r>
      <rPr>
        <sz val="14"/>
        <color rgb="FF26CA5E"/>
        <rFont val="Robotoslab"/>
      </rPr>
      <t>40.40</t>
    </r>
  </si>
  <si>
    <r>
      <t>-</t>
    </r>
    <r>
      <rPr>
        <sz val="14"/>
        <color rgb="FF222222"/>
        <rFont val="Robotoslab"/>
      </rPr>
      <t>66º</t>
    </r>
  </si>
  <si>
    <r>
      <t>-</t>
    </r>
    <r>
      <rPr>
        <sz val="14"/>
        <color rgb="FF26CA5E"/>
        <rFont val="Robotoslab"/>
      </rPr>
      <t>40.16</t>
    </r>
  </si>
  <si>
    <r>
      <t>-</t>
    </r>
    <r>
      <rPr>
        <sz val="14"/>
        <color rgb="FF222222"/>
        <rFont val="Robotoslab"/>
      </rPr>
      <t>67º</t>
    </r>
  </si>
  <si>
    <r>
      <t>-</t>
    </r>
    <r>
      <rPr>
        <sz val="14"/>
        <color rgb="FF26CA5E"/>
        <rFont val="Robotoslab"/>
      </rPr>
      <t>38.66</t>
    </r>
  </si>
  <si>
    <r>
      <t>-</t>
    </r>
    <r>
      <rPr>
        <sz val="14"/>
        <color rgb="FF222222"/>
        <rFont val="Robotoslab"/>
      </rPr>
      <t>68º</t>
    </r>
  </si>
  <si>
    <t>Silas Siqueira</t>
  </si>
  <si>
    <r>
      <t>-</t>
    </r>
    <r>
      <rPr>
        <sz val="14"/>
        <color rgb="FF26CA5E"/>
        <rFont val="Robotoslab"/>
      </rPr>
      <t>36.70</t>
    </r>
  </si>
  <si>
    <r>
      <t>-</t>
    </r>
    <r>
      <rPr>
        <sz val="14"/>
        <color rgb="FF222222"/>
        <rFont val="Robotoslab"/>
      </rPr>
      <t>69º</t>
    </r>
  </si>
  <si>
    <t>WILL SILVA</t>
  </si>
  <si>
    <r>
      <t>-</t>
    </r>
    <r>
      <rPr>
        <sz val="14"/>
        <color rgb="FF26CA5E"/>
        <rFont val="Robotoslab"/>
      </rPr>
      <t>35.70</t>
    </r>
  </si>
  <si>
    <r>
      <t>-</t>
    </r>
    <r>
      <rPr>
        <sz val="14"/>
        <color rgb="FF222222"/>
        <rFont val="Robotoslab"/>
      </rPr>
      <t>70º</t>
    </r>
  </si>
  <si>
    <r>
      <t>-</t>
    </r>
    <r>
      <rPr>
        <sz val="14"/>
        <color rgb="FF26CA5E"/>
        <rFont val="Robotoslab"/>
      </rPr>
      <t>35.60</t>
    </r>
  </si>
  <si>
    <r>
      <t>-</t>
    </r>
    <r>
      <rPr>
        <sz val="14"/>
        <color rgb="FF222222"/>
        <rFont val="Robotoslab"/>
      </rPr>
      <t>71º</t>
    </r>
  </si>
  <si>
    <t>Sergio Garcia</t>
  </si>
  <si>
    <r>
      <t>-</t>
    </r>
    <r>
      <rPr>
        <sz val="14"/>
        <color rgb="FF26CA5E"/>
        <rFont val="Robotoslab"/>
      </rPr>
      <t>35.56</t>
    </r>
  </si>
  <si>
    <r>
      <t>-</t>
    </r>
    <r>
      <rPr>
        <sz val="14"/>
        <color rgb="FF222222"/>
        <rFont val="Robotoslab"/>
      </rPr>
      <t>72º</t>
    </r>
  </si>
  <si>
    <t>Yuri Oliveira</t>
  </si>
  <si>
    <r>
      <t>-</t>
    </r>
    <r>
      <rPr>
        <sz val="14"/>
        <color rgb="FF26CA5E"/>
        <rFont val="Robotoslab"/>
      </rPr>
      <t>35.36</t>
    </r>
  </si>
  <si>
    <r>
      <t>-</t>
    </r>
    <r>
      <rPr>
        <sz val="14"/>
        <color rgb="FF222222"/>
        <rFont val="Robotoslab"/>
      </rPr>
      <t>73º</t>
    </r>
  </si>
  <si>
    <t>Anderson Nogueira</t>
  </si>
  <si>
    <r>
      <t>-</t>
    </r>
    <r>
      <rPr>
        <sz val="14"/>
        <color rgb="FF26CA5E"/>
        <rFont val="Robotoslab"/>
      </rPr>
      <t>34.96</t>
    </r>
  </si>
  <si>
    <r>
      <t>-</t>
    </r>
    <r>
      <rPr>
        <sz val="14"/>
        <color rgb="FF222222"/>
        <rFont val="Robotoslab"/>
      </rPr>
      <t>74º</t>
    </r>
  </si>
  <si>
    <t>Jefferson Lalor</t>
  </si>
  <si>
    <r>
      <t>-</t>
    </r>
    <r>
      <rPr>
        <sz val="14"/>
        <color rgb="FF26CA5E"/>
        <rFont val="Robotoslab"/>
      </rPr>
      <t>34.90</t>
    </r>
  </si>
  <si>
    <r>
      <t>-</t>
    </r>
    <r>
      <rPr>
        <sz val="14"/>
        <color rgb="FF222222"/>
        <rFont val="Robotoslab"/>
      </rPr>
      <t>75º</t>
    </r>
  </si>
  <si>
    <t>Thiago Ribas</t>
  </si>
  <si>
    <r>
      <t>-</t>
    </r>
    <r>
      <rPr>
        <sz val="14"/>
        <color rgb="FF26CA5E"/>
        <rFont val="Robotoslab"/>
      </rPr>
      <t>31.07</t>
    </r>
  </si>
  <si>
    <r>
      <t>-</t>
    </r>
    <r>
      <rPr>
        <sz val="14"/>
        <color rgb="FF222222"/>
        <rFont val="Robotoslab"/>
      </rPr>
      <t>76º</t>
    </r>
  </si>
  <si>
    <t>Evanil Junior</t>
  </si>
  <si>
    <r>
      <t>-</t>
    </r>
    <r>
      <rPr>
        <sz val="14"/>
        <color rgb="FF26CA5E"/>
        <rFont val="Robotoslab"/>
      </rPr>
      <t>22.70</t>
    </r>
  </si>
  <si>
    <r>
      <t>-</t>
    </r>
    <r>
      <rPr>
        <sz val="14"/>
        <color rgb="FF222222"/>
        <rFont val="Robotoslab"/>
      </rPr>
      <t>77º</t>
    </r>
  </si>
  <si>
    <t>bruno ducati</t>
  </si>
  <si>
    <r>
      <t>-</t>
    </r>
    <r>
      <rPr>
        <sz val="14"/>
        <color rgb="FF26CA5E"/>
        <rFont val="Robotoslab"/>
      </rPr>
      <t>16.70</t>
    </r>
  </si>
  <si>
    <r>
      <t>-</t>
    </r>
    <r>
      <rPr>
        <sz val="14"/>
        <color rgb="FF222222"/>
        <rFont val="Robotoslab"/>
      </rPr>
      <t>78º</t>
    </r>
  </si>
  <si>
    <r>
      <t>-</t>
    </r>
    <r>
      <rPr>
        <sz val="14"/>
        <color rgb="FF26CA5E"/>
        <rFont val="Robotoslab"/>
      </rPr>
      <t>14.00</t>
    </r>
  </si>
  <si>
    <r>
      <t>-</t>
    </r>
    <r>
      <rPr>
        <sz val="14"/>
        <color rgb="FF222222"/>
        <rFont val="Robotoslab"/>
      </rPr>
      <t>79º</t>
    </r>
  </si>
  <si>
    <t>0 / 12</t>
  </si>
  <si>
    <r>
      <t>-</t>
    </r>
    <r>
      <rPr>
        <sz val="14"/>
        <color rgb="FF26CA5E"/>
        <rFont val="Robotoslab"/>
      </rPr>
      <t>0.00</t>
    </r>
  </si>
  <si>
    <r>
      <t>-</t>
    </r>
    <r>
      <rPr>
        <sz val="14"/>
        <color rgb="FF222222"/>
        <rFont val="Robotoslab"/>
      </rPr>
      <t>80º</t>
    </r>
  </si>
  <si>
    <t>Allen Prado</t>
  </si>
  <si>
    <r>
      <t>-</t>
    </r>
    <r>
      <rPr>
        <sz val="14"/>
        <color rgb="FF222222"/>
        <rFont val="Robotoslab"/>
      </rPr>
      <t>81º</t>
    </r>
  </si>
  <si>
    <t>Greg Quirino</t>
  </si>
  <si>
    <t>-90.06</t>
  </si>
  <si>
    <t>-1º</t>
  </si>
  <si>
    <t>-82.25</t>
  </si>
  <si>
    <t>-2º</t>
  </si>
  <si>
    <t>-73.96</t>
  </si>
  <si>
    <t>-3º</t>
  </si>
  <si>
    <t>-73.45</t>
  </si>
  <si>
    <t>-4º</t>
  </si>
  <si>
    <t>-72.35</t>
  </si>
  <si>
    <t>-5º</t>
  </si>
  <si>
    <t>-68.36</t>
  </si>
  <si>
    <t>-6º</t>
  </si>
  <si>
    <t>-67.66</t>
  </si>
  <si>
    <t>-7º</t>
  </si>
  <si>
    <t>-67.50</t>
  </si>
  <si>
    <t>-8º</t>
  </si>
  <si>
    <t>-67.26</t>
  </si>
  <si>
    <t>-9º</t>
  </si>
  <si>
    <t>-64.76</t>
  </si>
  <si>
    <t>-10º</t>
  </si>
  <si>
    <t>-64.20</t>
  </si>
  <si>
    <t>-11º</t>
  </si>
  <si>
    <t>-63.10</t>
  </si>
  <si>
    <t>-12º</t>
  </si>
  <si>
    <t>-62.36</t>
  </si>
  <si>
    <t>-13º</t>
  </si>
  <si>
    <t>-60.76</t>
  </si>
  <si>
    <t>-14º</t>
  </si>
  <si>
    <t>-60.50</t>
  </si>
  <si>
    <t>-15º</t>
  </si>
  <si>
    <t>-59.16</t>
  </si>
  <si>
    <t>-16º</t>
  </si>
  <si>
    <t>-59.10</t>
  </si>
  <si>
    <t>-17º</t>
  </si>
  <si>
    <t>-18º</t>
  </si>
  <si>
    <t>-59.00</t>
  </si>
  <si>
    <t>-19º</t>
  </si>
  <si>
    <t>-58.36</t>
  </si>
  <si>
    <t>-20º</t>
  </si>
  <si>
    <t>-57.36</t>
  </si>
  <si>
    <t>-21º</t>
  </si>
  <si>
    <t>-56.26</t>
  </si>
  <si>
    <t>-22º</t>
  </si>
  <si>
    <t>-56.10</t>
  </si>
  <si>
    <t>-23º</t>
  </si>
  <si>
    <t>-55.96</t>
  </si>
  <si>
    <t>-24º</t>
  </si>
  <si>
    <t>-25º</t>
  </si>
  <si>
    <t>-55.00</t>
  </si>
  <si>
    <t>-26º</t>
  </si>
  <si>
    <t>-54.56</t>
  </si>
  <si>
    <t>-27º</t>
  </si>
  <si>
    <t>-53.66</t>
  </si>
  <si>
    <t>-28º</t>
  </si>
  <si>
    <t>-53.50</t>
  </si>
  <si>
    <t>-29º</t>
  </si>
  <si>
    <t>-30º</t>
  </si>
  <si>
    <t>-53.45</t>
  </si>
  <si>
    <t>-31º</t>
  </si>
  <si>
    <t>-53.26</t>
  </si>
  <si>
    <t>-32º</t>
  </si>
  <si>
    <t>-52.96</t>
  </si>
  <si>
    <t>-33º</t>
  </si>
  <si>
    <t>-52.66</t>
  </si>
  <si>
    <t>-34º</t>
  </si>
  <si>
    <t>-52.06</t>
  </si>
  <si>
    <t>-35º</t>
  </si>
  <si>
    <t>-51.26</t>
  </si>
  <si>
    <t>-36º</t>
  </si>
  <si>
    <t>-51.16</t>
  </si>
  <si>
    <t>-37º</t>
  </si>
  <si>
    <t>-51.15</t>
  </si>
  <si>
    <t>-38º</t>
  </si>
  <si>
    <t>-50.87</t>
  </si>
  <si>
    <t>-39º</t>
  </si>
  <si>
    <t>-50.46</t>
  </si>
  <si>
    <t>-40º</t>
  </si>
  <si>
    <t>-50.20</t>
  </si>
  <si>
    <t>-41º</t>
  </si>
  <si>
    <t>-49.96</t>
  </si>
  <si>
    <t>-42º</t>
  </si>
  <si>
    <t>-49.70</t>
  </si>
  <si>
    <t>-43º</t>
  </si>
  <si>
    <t>-48.86</t>
  </si>
  <si>
    <t>-44º</t>
  </si>
  <si>
    <t>-48.66</t>
  </si>
  <si>
    <t>-45º</t>
  </si>
  <si>
    <t>-48.00</t>
  </si>
  <si>
    <t>-46º</t>
  </si>
  <si>
    <t>-47.96</t>
  </si>
  <si>
    <t>-47º</t>
  </si>
  <si>
    <t>-47.76</t>
  </si>
  <si>
    <t>-48º</t>
  </si>
  <si>
    <t>-47.56</t>
  </si>
  <si>
    <t>-49º</t>
  </si>
  <si>
    <t>-47.25</t>
  </si>
  <si>
    <t>-50º</t>
  </si>
  <si>
    <t>-46.86</t>
  </si>
  <si>
    <t>-51º</t>
  </si>
  <si>
    <t>-46.46</t>
  </si>
  <si>
    <t>-52º</t>
  </si>
  <si>
    <t>-46.20</t>
  </si>
  <si>
    <t>-53º</t>
  </si>
  <si>
    <t>-46.06</t>
  </si>
  <si>
    <t>-54º</t>
  </si>
  <si>
    <t>-55º</t>
  </si>
  <si>
    <t>-45.26</t>
  </si>
  <si>
    <t>-56º</t>
  </si>
  <si>
    <t>-43.46</t>
  </si>
  <si>
    <t>-57º</t>
  </si>
  <si>
    <t>-42.96</t>
  </si>
  <si>
    <t>-58º</t>
  </si>
  <si>
    <t>-42.40</t>
  </si>
  <si>
    <t>-59º</t>
  </si>
  <si>
    <t>-42.36</t>
  </si>
  <si>
    <t>-60º</t>
  </si>
  <si>
    <t>-41.40</t>
  </si>
  <si>
    <t>-61º</t>
  </si>
  <si>
    <t>-62º</t>
  </si>
  <si>
    <t>-41.35</t>
  </si>
  <si>
    <t>-63º</t>
  </si>
  <si>
    <t>-40.92</t>
  </si>
  <si>
    <t>-64º</t>
  </si>
  <si>
    <t>-40.76</t>
  </si>
  <si>
    <t>-65º</t>
  </si>
  <si>
    <t>-40.40</t>
  </si>
  <si>
    <t>-66º</t>
  </si>
  <si>
    <t>-40.16</t>
  </si>
  <si>
    <t>-67º</t>
  </si>
  <si>
    <t>-38.66</t>
  </si>
  <si>
    <t>-68º</t>
  </si>
  <si>
    <t>-36.70</t>
  </si>
  <si>
    <t>-69º</t>
  </si>
  <si>
    <t>-35.70</t>
  </si>
  <si>
    <t>-70º</t>
  </si>
  <si>
    <t>-35.60</t>
  </si>
  <si>
    <t>-71º</t>
  </si>
  <si>
    <t>-35.56</t>
  </si>
  <si>
    <t>-72º</t>
  </si>
  <si>
    <t>-35.36</t>
  </si>
  <si>
    <t>-73º</t>
  </si>
  <si>
    <t>-34.96</t>
  </si>
  <si>
    <t>-74º</t>
  </si>
  <si>
    <t>-34.90</t>
  </si>
  <si>
    <t>-75º</t>
  </si>
  <si>
    <t>-31.07</t>
  </si>
  <si>
    <t>-76º</t>
  </si>
  <si>
    <t>-22.70</t>
  </si>
  <si>
    <t>-77º</t>
  </si>
  <si>
    <t>-16.70</t>
  </si>
  <si>
    <t>-78º</t>
  </si>
  <si>
    <t>-14.00</t>
  </si>
  <si>
    <t>-79º</t>
  </si>
  <si>
    <t>-0.00</t>
  </si>
  <si>
    <t>-80º</t>
  </si>
  <si>
    <t>-81º</t>
  </si>
  <si>
    <t>Coxinha Prime</t>
  </si>
  <si>
    <t>Jhuan Pablo</t>
  </si>
  <si>
    <t>J PABLO</t>
  </si>
  <si>
    <t>S C Taleb Paulista</t>
  </si>
  <si>
    <t>Taleb</t>
  </si>
  <si>
    <t>TALEB</t>
  </si>
  <si>
    <t>cod</t>
  </si>
  <si>
    <t>time</t>
  </si>
  <si>
    <t>73.80</t>
  </si>
  <si>
    <t>pts</t>
  </si>
  <si>
    <t>DIDIBRE FC</t>
  </si>
  <si>
    <t>Diego Nogueira</t>
  </si>
  <si>
    <t>Realmengo07 Fc</t>
  </si>
  <si>
    <t>Maurino Coimbra</t>
  </si>
  <si>
    <t>Machadotti1972</t>
  </si>
  <si>
    <t>Gabriel Machado</t>
  </si>
  <si>
    <t>Al Ahly Ecc</t>
  </si>
  <si>
    <t>nascimento124</t>
  </si>
  <si>
    <t>enzo nascimento</t>
  </si>
  <si>
    <t>Burza F C</t>
  </si>
  <si>
    <t>Daniel Quirino</t>
  </si>
  <si>
    <t>Mariliense F.C</t>
  </si>
  <si>
    <t>Nick</t>
  </si>
  <si>
    <t>Parrudo'S Team</t>
  </si>
  <si>
    <t>SAY ZIKA</t>
  </si>
  <si>
    <t>TRIPÃO</t>
  </si>
  <si>
    <t>SÓRRESTO</t>
  </si>
  <si>
    <t>Tua Mãe SEP</t>
  </si>
  <si>
    <t>Giovanni Castro</t>
  </si>
  <si>
    <t>F.C Felicio F.C</t>
  </si>
  <si>
    <t>Guilherme Felicio</t>
  </si>
  <si>
    <t>Marco-FSA</t>
  </si>
  <si>
    <t>DEIZÃO FUTEBOL CLUBE</t>
  </si>
  <si>
    <t>Miss Procon Futebol Clube</t>
  </si>
  <si>
    <t>Elza Gadelha Quirino</t>
  </si>
  <si>
    <t>ano</t>
  </si>
  <si>
    <t>rodada</t>
  </si>
  <si>
    <t>cartola_time_id</t>
  </si>
  <si>
    <t>pontos</t>
  </si>
  <si>
    <t>patrimonio</t>
  </si>
  <si>
    <t>posicao</t>
  </si>
  <si>
    <t>1º</t>
  </si>
  <si>
    <t>2º</t>
  </si>
  <si>
    <t>3º</t>
  </si>
  <si>
    <t>4º</t>
  </si>
  <si>
    <t>5º</t>
  </si>
  <si>
    <t>6º</t>
  </si>
  <si>
    <t>7º</t>
  </si>
  <si>
    <t>8º</t>
  </si>
  <si>
    <t>9º</t>
  </si>
  <si>
    <t>10º</t>
  </si>
  <si>
    <t>11º</t>
  </si>
  <si>
    <t>12º</t>
  </si>
  <si>
    <t>13º</t>
  </si>
  <si>
    <t>14º</t>
  </si>
  <si>
    <t>15º</t>
  </si>
  <si>
    <t>16º</t>
  </si>
  <si>
    <t>17º</t>
  </si>
  <si>
    <t>18º</t>
  </si>
  <si>
    <t>19º</t>
  </si>
  <si>
    <t>20º</t>
  </si>
  <si>
    <t>21º</t>
  </si>
  <si>
    <t>22º</t>
  </si>
  <si>
    <t>23º</t>
  </si>
  <si>
    <t>24º</t>
  </si>
  <si>
    <t>25º</t>
  </si>
  <si>
    <t>26º</t>
  </si>
  <si>
    <t>27º</t>
  </si>
  <si>
    <t>28º</t>
  </si>
  <si>
    <t>29º</t>
  </si>
  <si>
    <t>30º</t>
  </si>
  <si>
    <t>31º</t>
  </si>
  <si>
    <t>32º</t>
  </si>
  <si>
    <t>33º</t>
  </si>
  <si>
    <t>34º</t>
  </si>
  <si>
    <t>35º</t>
  </si>
  <si>
    <t>36º</t>
  </si>
  <si>
    <t>37º</t>
  </si>
  <si>
    <t>38º</t>
  </si>
  <si>
    <t>39º</t>
  </si>
  <si>
    <t>40º</t>
  </si>
  <si>
    <t>41º</t>
  </si>
  <si>
    <t>42º</t>
  </si>
  <si>
    <t>43º</t>
  </si>
  <si>
    <t>44º</t>
  </si>
  <si>
    <t>45º</t>
  </si>
  <si>
    <t>46º</t>
  </si>
  <si>
    <t>47º</t>
  </si>
  <si>
    <t>48º</t>
  </si>
  <si>
    <t>49º</t>
  </si>
  <si>
    <t>50º</t>
  </si>
  <si>
    <t>51º</t>
  </si>
  <si>
    <t>52º</t>
  </si>
  <si>
    <t>53º</t>
  </si>
  <si>
    <t>54º</t>
  </si>
  <si>
    <t>55º</t>
  </si>
  <si>
    <t>56º</t>
  </si>
  <si>
    <t>57º</t>
  </si>
  <si>
    <t>58º</t>
  </si>
  <si>
    <t>59º</t>
  </si>
  <si>
    <t>60º</t>
  </si>
  <si>
    <t>61º</t>
  </si>
  <si>
    <t>62º</t>
  </si>
  <si>
    <t>63º</t>
  </si>
  <si>
    <t>64º</t>
  </si>
  <si>
    <t>65º</t>
  </si>
  <si>
    <t>66º</t>
  </si>
  <si>
    <t>67º</t>
  </si>
  <si>
    <t>68º</t>
  </si>
  <si>
    <t>69º</t>
  </si>
  <si>
    <t>70º</t>
  </si>
  <si>
    <t>71º</t>
  </si>
  <si>
    <t>72º</t>
  </si>
  <si>
    <t>73º</t>
  </si>
  <si>
    <t>74º</t>
  </si>
  <si>
    <t>75º</t>
  </si>
  <si>
    <t>76º</t>
  </si>
  <si>
    <t>77º</t>
  </si>
  <si>
    <t>78º</t>
  </si>
  <si>
    <t>79º</t>
  </si>
  <si>
    <t>80º</t>
  </si>
  <si>
    <t>81º</t>
  </si>
  <si>
    <t>82º</t>
  </si>
  <si>
    <t>83º</t>
  </si>
  <si>
    <t>b2</t>
  </si>
  <si>
    <t>x</t>
  </si>
  <si>
    <t>xx</t>
  </si>
  <si>
    <t>c</t>
  </si>
  <si>
    <t>cart</t>
  </si>
  <si>
    <t>Dupla</t>
  </si>
  <si>
    <t>Nome Cartoleiro 1</t>
  </si>
  <si>
    <t>Time Cartoleiro 1</t>
  </si>
  <si>
    <t>Adshow 17</t>
  </si>
  <si>
    <t>Gustavo Nery</t>
  </si>
  <si>
    <t>Maurício Véio da Laranja</t>
  </si>
  <si>
    <t>Real Sarandi Clube</t>
  </si>
  <si>
    <t>André Prates 1</t>
  </si>
  <si>
    <t>Zago Pratis</t>
  </si>
  <si>
    <t>Gabriel Ratto 2</t>
  </si>
  <si>
    <t>Alyson Calazans</t>
  </si>
  <si>
    <t>Jefferson Finhani TI</t>
  </si>
  <si>
    <t>Leandro Schulai 2</t>
  </si>
  <si>
    <t>Pelicano Papada</t>
  </si>
  <si>
    <t>XuChelides</t>
  </si>
  <si>
    <t>Chelide</t>
  </si>
  <si>
    <t>Diego Palmeirense 1</t>
  </si>
  <si>
    <t>Palm$eiras S.E.P.</t>
  </si>
  <si>
    <t>Sergião</t>
  </si>
  <si>
    <t>Gigantes Morumbi F.C</t>
  </si>
  <si>
    <t>Robson</t>
  </si>
  <si>
    <t>André Orelha</t>
  </si>
  <si>
    <t>Almi</t>
  </si>
  <si>
    <t>Carlos André</t>
  </si>
  <si>
    <t>Diniz Tripao</t>
  </si>
  <si>
    <t>Gabriel Ratto 1</t>
  </si>
  <si>
    <t>mala03fc</t>
  </si>
  <si>
    <t>Ducati</t>
  </si>
  <si>
    <t>Leandro Schulai 1</t>
  </si>
  <si>
    <t>Gabriel Vudu</t>
  </si>
  <si>
    <t>Hpano FC</t>
  </si>
  <si>
    <t>Henrique Vudu</t>
  </si>
  <si>
    <t>Marcão Pai Lucat</t>
  </si>
  <si>
    <t>Lucat</t>
  </si>
  <si>
    <t>Mitinga's F.C</t>
  </si>
  <si>
    <t>Silas</t>
  </si>
  <si>
    <t>Édipo</t>
  </si>
  <si>
    <t>Sanlutty</t>
  </si>
  <si>
    <t>Douglas Ferreira 2</t>
  </si>
  <si>
    <t>William Pereira</t>
  </si>
  <si>
    <t>Ricardo Shoji</t>
  </si>
  <si>
    <t>Mosby 1</t>
  </si>
  <si>
    <t>Maletas</t>
  </si>
  <si>
    <t>Robson 2</t>
  </si>
  <si>
    <t>Wedson</t>
  </si>
  <si>
    <t>Eduardo Ornaghi</t>
  </si>
  <si>
    <t>Ipanema 13</t>
  </si>
  <si>
    <t>Mariliense</t>
  </si>
  <si>
    <t>Andico</t>
  </si>
  <si>
    <t>Burza</t>
  </si>
  <si>
    <t>Douglas Ferreira 1</t>
  </si>
  <si>
    <t>Felipe Mosby</t>
  </si>
  <si>
    <t>Shoju</t>
  </si>
  <si>
    <t>Diego Palmeirense 2</t>
  </si>
  <si>
    <t xml:space="preserve">Tripão 2 </t>
  </si>
  <si>
    <t>Tripão 1</t>
  </si>
  <si>
    <t>Leandro Schulai 3</t>
  </si>
  <si>
    <t>Marco Amigo Thiago Ribas</t>
  </si>
  <si>
    <t>André Prates 2</t>
  </si>
  <si>
    <t>Burza FC</t>
  </si>
  <si>
    <t>Lutty</t>
  </si>
  <si>
    <t>Diego Valadares</t>
  </si>
  <si>
    <t>Didibre FC</t>
  </si>
  <si>
    <t>Nascimento</t>
  </si>
  <si>
    <t>Enzo Nascimento</t>
  </si>
  <si>
    <t>Nascimento 124</t>
  </si>
  <si>
    <t>Tua mãe SEP</t>
  </si>
  <si>
    <t>Deizão Futebol Clube</t>
  </si>
  <si>
    <t>Maletinhas</t>
  </si>
  <si>
    <t>Eduardo Ornaghi 2</t>
  </si>
  <si>
    <t>Maurício Véio da Laranja 2</t>
  </si>
  <si>
    <t>TIME 1</t>
  </si>
  <si>
    <t>TIME 2</t>
  </si>
  <si>
    <t>PT1</t>
  </si>
  <si>
    <t>PT2</t>
  </si>
  <si>
    <t>TOTA ROD1</t>
  </si>
  <si>
    <t>POS</t>
  </si>
  <si>
    <t>q</t>
  </si>
  <si>
    <t>g</t>
  </si>
  <si>
    <t>Rótulos de Linha</t>
  </si>
  <si>
    <t>Total Geral</t>
  </si>
  <si>
    <t>Soma de g</t>
  </si>
  <si>
    <t xml:space="preserve">time </t>
  </si>
  <si>
    <t>id</t>
  </si>
  <si>
    <t>id1</t>
  </si>
  <si>
    <t>id2</t>
  </si>
  <si>
    <t>Nome</t>
  </si>
  <si>
    <t>BURZA</t>
  </si>
  <si>
    <t>D VALADARES</t>
  </si>
  <si>
    <t>G FELICIO</t>
  </si>
  <si>
    <t>G MACHADO</t>
  </si>
  <si>
    <t>A CARLOS</t>
  </si>
  <si>
    <t>E GADELHA</t>
  </si>
  <si>
    <t>E NASCIMENTO</t>
  </si>
  <si>
    <t>D QUIRINO</t>
  </si>
  <si>
    <t>D PARRUDO</t>
  </si>
  <si>
    <t>M COIMBRA</t>
  </si>
  <si>
    <t>G CASTRO</t>
  </si>
  <si>
    <t>cartoleiro_id</t>
  </si>
  <si>
    <t>PALMÂ£IRAS S.E.P.</t>
  </si>
  <si>
    <t>ParrudoS Team</t>
  </si>
  <si>
    <t>O Nascimento do Dibre</t>
  </si>
  <si>
    <t>Mosby na Midola</t>
  </si>
  <si>
    <t>Machadada no Mengo</t>
  </si>
  <si>
    <t>Rattaria Máxima</t>
  </si>
  <si>
    <t>Geja o Gol</t>
  </si>
  <si>
    <t>Pano no Inferno</t>
  </si>
  <si>
    <t>Cala e Finja</t>
  </si>
  <si>
    <t>Burzandico</t>
  </si>
  <si>
    <t>Tranquilidade Zicada</t>
  </si>
  <si>
    <t>Globetrotters Frios e Calculistas</t>
  </si>
  <si>
    <t>Garota de Marília</t>
  </si>
  <si>
    <t>Pelicano do Egito</t>
  </si>
  <si>
    <t>Porcos Parrudos</t>
  </si>
  <si>
    <t>Silas Mitagens</t>
  </si>
  <si>
    <t>Ocram Wanderes</t>
  </si>
  <si>
    <t>Sobrou o Dinizismo</t>
  </si>
  <si>
    <t>Chulé de Globetrotter</t>
  </si>
  <si>
    <t>Laranja Imensa</t>
  </si>
  <si>
    <t>A Bala do Allejo</t>
  </si>
  <si>
    <t>Tupis de Grajaú</t>
  </si>
  <si>
    <t>Almirobense</t>
  </si>
  <si>
    <t>Reclame Aqui no Boteco</t>
  </si>
  <si>
    <t>Restos de Sanlutty</t>
  </si>
  <si>
    <t>FeliSEP</t>
  </si>
  <si>
    <t>A Maleta de Dez Real</t>
  </si>
  <si>
    <t>Lovers</t>
  </si>
  <si>
    <t>O gordo e o tonto</t>
  </si>
  <si>
    <t>O véio e o vesgo</t>
  </si>
  <si>
    <t>Rato de Mala</t>
  </si>
  <si>
    <t>Marco Enferrujado</t>
  </si>
  <si>
    <t>Debi e Loide</t>
  </si>
  <si>
    <t xml:space="preserve">AdShottta </t>
  </si>
  <si>
    <t>Rattaria MÃ¡xima</t>
  </si>
  <si>
    <t>Garota de MarÃ­lia</t>
  </si>
  <si>
    <t>ChulÃ© de Globetrotter</t>
  </si>
  <si>
    <t>Tupis de GrajaÃº</t>
  </si>
  <si>
    <t>O vÃ©io e o vesgo</t>
  </si>
  <si>
    <t>,</t>
  </si>
  <si>
    <t>Machadotti1972 + Realmengo07 Fc</t>
  </si>
  <si>
    <t>SC Ornaghi Paulista + Bike Cristo</t>
  </si>
  <si>
    <t>TIMAO R.F.G + Gigantes Morumbi F.C</t>
  </si>
  <si>
    <t>Juquitas FC + Allejo Team F.C</t>
  </si>
  <si>
    <t>PALM£IRAS S.E.P. + ParrudoS Team</t>
  </si>
  <si>
    <t>Mariliense F.C + Ipanema13</t>
  </si>
  <si>
    <t>Brabo Globetrotters + A D Peaky Blinders</t>
  </si>
  <si>
    <t>GEJA + Wedgol</t>
  </si>
  <si>
    <t>CalazansTeam + J.V.Finhani</t>
  </si>
  <si>
    <t>Maletinhas F.C. + Deizão Futebol Clube</t>
  </si>
  <si>
    <t>ZAGO PRATIS FC + Bike Cristo</t>
  </si>
  <si>
    <t>Andico F.C + Burza F C</t>
  </si>
  <si>
    <t>Joga Tranquilo F.S. + SAY ZIKA</t>
  </si>
  <si>
    <t>Diniz Santastico1 + SÓRRESTO</t>
  </si>
  <si>
    <t>Tua mãe SEP + F.C Felicio F.C</t>
  </si>
  <si>
    <t>Almi Jr. FC + Gabirobense</t>
  </si>
  <si>
    <t>AdShottta</t>
  </si>
  <si>
    <t>Adshow17 F.C + Sobottka FC 633</t>
  </si>
  <si>
    <t>Luket Wanderes fc + E.C. Ocram 5.6</t>
  </si>
  <si>
    <t>Brabo Globetrotters + Schuletroll</t>
  </si>
  <si>
    <t>Grajaux City F.C. + Tupinianos FC</t>
  </si>
  <si>
    <t>Mosby + Na Midola FC</t>
  </si>
  <si>
    <t>Real Rattaria FC + Massiminismo FC</t>
  </si>
  <si>
    <t>Botafogo Hell + Hpano FC</t>
  </si>
  <si>
    <t>Olimpingas Sport Club + Miss Procon Futebol Clube</t>
  </si>
  <si>
    <t>Xuchélides + Pelicano Papada F.C</t>
  </si>
  <si>
    <t>FOI O QUE SOBROU + Sanlutty FC</t>
  </si>
  <si>
    <t>mala03fc + 08 Ratto FC</t>
  </si>
  <si>
    <t>Mitinga`s F.C + Silasbrs FC</t>
  </si>
  <si>
    <t>Al Ahly Ecc + Pelicano Papada F.C</t>
  </si>
  <si>
    <t>SC Ornaghi Paulista + ZAGO PRATIS FC</t>
  </si>
  <si>
    <t>Ferrugem Ultimate + Marco-FSA</t>
  </si>
  <si>
    <t>Didibre FC + nascimento124</t>
  </si>
  <si>
    <t>Nome Time</t>
  </si>
  <si>
    <t>Duplas</t>
  </si>
  <si>
    <t>201.59</t>
  </si>
  <si>
    <t>170.16</t>
  </si>
  <si>
    <t>166.81</t>
  </si>
  <si>
    <t>165.91</t>
  </si>
  <si>
    <t>163.60</t>
  </si>
  <si>
    <t>160.83</t>
  </si>
  <si>
    <t>159.90</t>
  </si>
  <si>
    <t>154.85</t>
  </si>
  <si>
    <t>153.23</t>
  </si>
  <si>
    <t>150.60</t>
  </si>
  <si>
    <t>148.86</t>
  </si>
  <si>
    <t>147.12</t>
  </si>
  <si>
    <t>145.20</t>
  </si>
  <si>
    <t>138.71</t>
  </si>
  <si>
    <t>136.40</t>
  </si>
  <si>
    <t>133.82</t>
  </si>
  <si>
    <t>133.21</t>
  </si>
  <si>
    <t>133.03</t>
  </si>
  <si>
    <t>128.00</t>
  </si>
  <si>
    <t>127.23</t>
  </si>
  <si>
    <t>124.53</t>
  </si>
  <si>
    <t>123.90</t>
  </si>
  <si>
    <t>119.00</t>
  </si>
  <si>
    <t>116.33</t>
  </si>
  <si>
    <t>114.81</t>
  </si>
  <si>
    <t>113.14</t>
  </si>
  <si>
    <t>109.65</t>
  </si>
  <si>
    <t>106.93</t>
  </si>
  <si>
    <t>105.82</t>
  </si>
  <si>
    <t>92.81</t>
  </si>
  <si>
    <t>79.59</t>
  </si>
  <si>
    <t>76.04</t>
  </si>
  <si>
    <t>DINIZ</t>
  </si>
  <si>
    <t>t</t>
  </si>
  <si>
    <t>p</t>
  </si>
  <si>
    <t>j</t>
  </si>
  <si>
    <t>2] Centenario Alviverde</t>
  </si>
  <si>
    <t>[76] Mosby</t>
  </si>
  <si>
    <t>[3] ARREGUYZEIRO</t>
  </si>
  <si>
    <t>[66] Luket Wanderes fc</t>
  </si>
  <si>
    <t>[5] Juquitas FC</t>
  </si>
  <si>
    <t>[60] Bilao Sport FC</t>
  </si>
  <si>
    <t>[6] Andrétero FC</t>
  </si>
  <si>
    <t>[52] Adshow17 F.C</t>
  </si>
  <si>
    <t>[9] GIGANTES MORUMBI F.C</t>
  </si>
  <si>
    <t>[49] J.V.Finhani</t>
  </si>
  <si>
    <t>[10] CalazansTeam</t>
  </si>
  <si>
    <t>[46] Ipanema13</t>
  </si>
  <si>
    <t>[11] CamisaNegra FC</t>
  </si>
  <si>
    <t>[42] Di Levis F.S</t>
  </si>
  <si>
    <t>[12] GEJA</t>
  </si>
  <si>
    <t>[39] Grajaux City F.C.</t>
  </si>
  <si>
    <t>[13] E.C. Ocram 5.6</t>
  </si>
  <si>
    <t>[38] Silasbrs FC</t>
  </si>
  <si>
    <t>[14] Joga Tranquilo F.S.</t>
  </si>
  <si>
    <t>[36] FOI O QUE SOBROU</t>
  </si>
  <si>
    <t>[16] CRPELUSO</t>
  </si>
  <si>
    <t>[35] Allejo Team F.C</t>
  </si>
  <si>
    <t>[17] OtoPat@ma</t>
  </si>
  <si>
    <t>[33] SC Ornaghi Paulista</t>
  </si>
  <si>
    <t>[19] LMD FC</t>
  </si>
  <si>
    <t>[31] Botafogo Hell</t>
  </si>
  <si>
    <t>[20] Maletinhas F.C.</t>
  </si>
  <si>
    <t>[28] Nenenzico FC</t>
  </si>
  <si>
    <t>[21] Amigos do Loco Abreu</t>
  </si>
  <si>
    <t>[25] Brabo Globetrotters</t>
  </si>
  <si>
    <t>[22] TIMAO R.F.G</t>
  </si>
  <si>
    <t>[24] Gabirobense</t>
  </si>
  <si>
    <t>rodada 4</t>
  </si>
  <si>
    <t>certo</t>
  </si>
  <si>
    <t>errad</t>
  </si>
  <si>
    <t>c2</t>
  </si>
  <si>
    <t>133.37</t>
  </si>
  <si>
    <t>133.04</t>
  </si>
  <si>
    <t>131.78</t>
  </si>
  <si>
    <t>124.56</t>
  </si>
  <si>
    <t>121.24</t>
  </si>
  <si>
    <t>120.96</t>
  </si>
  <si>
    <t>119.45</t>
  </si>
  <si>
    <t>117.64</t>
  </si>
  <si>
    <t>117.02</t>
  </si>
  <si>
    <t>112.54</t>
  </si>
  <si>
    <t>111.65</t>
  </si>
  <si>
    <t>111.58</t>
  </si>
  <si>
    <t>109.24</t>
  </si>
  <si>
    <t>108.77</t>
  </si>
  <si>
    <t>108.34</t>
  </si>
  <si>
    <t>107.56</t>
  </si>
  <si>
    <t>107.04</t>
  </si>
  <si>
    <t>104.94</t>
  </si>
  <si>
    <t>104.26</t>
  </si>
  <si>
    <t>103.54</t>
  </si>
  <si>
    <t>102.34</t>
  </si>
  <si>
    <t>101.87</t>
  </si>
  <si>
    <t>101.55</t>
  </si>
  <si>
    <t>99.26</t>
  </si>
  <si>
    <t>98.14</t>
  </si>
  <si>
    <t>97.55</t>
  </si>
  <si>
    <t>91.64</t>
  </si>
  <si>
    <t>91.14</t>
  </si>
  <si>
    <t>85.02</t>
  </si>
  <si>
    <t>81.04</t>
  </si>
  <si>
    <t>71.76</t>
  </si>
  <si>
    <t>68.74</t>
  </si>
  <si>
    <t>E</t>
  </si>
  <si>
    <t>F</t>
  </si>
  <si>
    <t>G</t>
  </si>
  <si>
    <t>H</t>
  </si>
  <si>
    <t>NOME DA DUPLA</t>
  </si>
  <si>
    <t>DUPLA</t>
  </si>
  <si>
    <t>PTS</t>
  </si>
  <si>
    <t>GRUPO</t>
  </si>
  <si>
    <t>GRUPOS</t>
  </si>
  <si>
    <t>170.50</t>
  </si>
  <si>
    <t>165.90</t>
  </si>
  <si>
    <t>159.60</t>
  </si>
  <si>
    <t>159.50</t>
  </si>
  <si>
    <t>159.40</t>
  </si>
  <si>
    <t>156.50</t>
  </si>
  <si>
    <t>152.96</t>
  </si>
  <si>
    <t>152.63</t>
  </si>
  <si>
    <t>151.80</t>
  </si>
  <si>
    <t>149.50</t>
  </si>
  <si>
    <t>148.46</t>
  </si>
  <si>
    <t>147.70</t>
  </si>
  <si>
    <t>147.30</t>
  </si>
  <si>
    <t>142.50</t>
  </si>
  <si>
    <t>142.40</t>
  </si>
  <si>
    <t>142.07</t>
  </si>
  <si>
    <t>141.10</t>
  </si>
  <si>
    <t>140.20</t>
  </si>
  <si>
    <t>137.70</t>
  </si>
  <si>
    <t>135.95</t>
  </si>
  <si>
    <t>135.60</t>
  </si>
  <si>
    <t>134.00</t>
  </si>
  <si>
    <t>129.60</t>
  </si>
  <si>
    <t>126.70</t>
  </si>
  <si>
    <t>126.40</t>
  </si>
  <si>
    <t>126.10</t>
  </si>
  <si>
    <t>122.43</t>
  </si>
  <si>
    <t>119.05</t>
  </si>
  <si>
    <t>112.80</t>
  </si>
  <si>
    <t>98.79</t>
  </si>
  <si>
    <t>95.43</t>
  </si>
  <si>
    <t>98.74</t>
  </si>
  <si>
    <t>PP</t>
  </si>
  <si>
    <t>V</t>
  </si>
  <si>
    <t>SALO</t>
  </si>
  <si>
    <t>DIF</t>
  </si>
  <si>
    <t>147.10</t>
  </si>
  <si>
    <t>134.38</t>
  </si>
  <si>
    <t>133.20</t>
  </si>
  <si>
    <t>132.63</t>
  </si>
  <si>
    <t>132.50</t>
  </si>
  <si>
    <t>128.18</t>
  </si>
  <si>
    <t>128.13</t>
  </si>
  <si>
    <t>127.68</t>
  </si>
  <si>
    <t>124.70</t>
  </si>
  <si>
    <t>123.36</t>
  </si>
  <si>
    <t>120.33</t>
  </si>
  <si>
    <t>117.10</t>
  </si>
  <si>
    <t>116.80</t>
  </si>
  <si>
    <t>115.38</t>
  </si>
  <si>
    <t>113.26</t>
  </si>
  <si>
    <t>112.97</t>
  </si>
  <si>
    <t>112.29</t>
  </si>
  <si>
    <t>110.63</t>
  </si>
  <si>
    <t>109.72</t>
  </si>
  <si>
    <t>105.33</t>
  </si>
  <si>
    <t>99.61</t>
  </si>
  <si>
    <t>99.19</t>
  </si>
  <si>
    <t>99.06</t>
  </si>
  <si>
    <t>97.21</t>
  </si>
  <si>
    <t>97.03</t>
  </si>
  <si>
    <t>96.12</t>
  </si>
  <si>
    <t>94.01</t>
  </si>
  <si>
    <t>93.56</t>
  </si>
  <si>
    <t>91.23</t>
  </si>
  <si>
    <t>OITAVAS</t>
  </si>
  <si>
    <t>141.43</t>
  </si>
  <si>
    <t>134.65</t>
  </si>
  <si>
    <t>130.38</t>
  </si>
  <si>
    <t>128.60</t>
  </si>
  <si>
    <t>126.08</t>
  </si>
  <si>
    <t>125.58</t>
  </si>
  <si>
    <t>122.24</t>
  </si>
  <si>
    <t>117.20</t>
  </si>
  <si>
    <t>117.00</t>
  </si>
  <si>
    <t>116.35</t>
  </si>
  <si>
    <t>116.30</t>
  </si>
  <si>
    <t>115.87</t>
  </si>
  <si>
    <t>115.80</t>
  </si>
  <si>
    <t>113.30</t>
  </si>
  <si>
    <t>109.38</t>
  </si>
  <si>
    <t>105.30</t>
  </si>
  <si>
    <t>104.50</t>
  </si>
  <si>
    <t>102.67</t>
  </si>
  <si>
    <t>101.30</t>
  </si>
  <si>
    <t>99.74</t>
  </si>
  <si>
    <t>98.26</t>
  </si>
  <si>
    <t>93.06</t>
  </si>
  <si>
    <t>90.57</t>
  </si>
  <si>
    <t>90.17</t>
  </si>
  <si>
    <t>86.20</t>
  </si>
  <si>
    <t>84.50</t>
  </si>
  <si>
    <t>80.18</t>
  </si>
  <si>
    <t>79.86</t>
  </si>
  <si>
    <t>78.28</t>
  </si>
  <si>
    <t>63.19</t>
  </si>
  <si>
    <t>62.50</t>
  </si>
  <si>
    <t>QUARTAS</t>
  </si>
  <si>
    <t>182.99</t>
  </si>
  <si>
    <t>169.68</t>
  </si>
  <si>
    <t>168.68</t>
  </si>
  <si>
    <t>162.99</t>
  </si>
  <si>
    <t>162.46</t>
  </si>
  <si>
    <t>161.48</t>
  </si>
  <si>
    <t>160.12</t>
  </si>
  <si>
    <t>159.06</t>
  </si>
  <si>
    <t>158.08</t>
  </si>
  <si>
    <t>156.10</t>
  </si>
  <si>
    <t>153.03</t>
  </si>
  <si>
    <t>152.69</t>
  </si>
  <si>
    <t>150.77</t>
  </si>
  <si>
    <t>150.28</t>
  </si>
  <si>
    <t>150.27</t>
  </si>
  <si>
    <t>149.22</t>
  </si>
  <si>
    <t>147.68</t>
  </si>
  <si>
    <t>145.94</t>
  </si>
  <si>
    <t>143.38</t>
  </si>
  <si>
    <t>140.10</t>
  </si>
  <si>
    <t>138.35</t>
  </si>
  <si>
    <t>137.52</t>
  </si>
  <si>
    <t>137.33</t>
  </si>
  <si>
    <t>137.24</t>
  </si>
  <si>
    <t>133.34</t>
  </si>
  <si>
    <t>132.69</t>
  </si>
  <si>
    <t>131.98</t>
  </si>
  <si>
    <t>125.03</t>
  </si>
  <si>
    <t>123.82</t>
  </si>
  <si>
    <t>115.44</t>
  </si>
  <si>
    <t>113.46</t>
  </si>
  <si>
    <t>112.14</t>
  </si>
  <si>
    <t>SEMIS</t>
  </si>
  <si>
    <t>FINAL</t>
  </si>
  <si>
    <t>89.78</t>
  </si>
  <si>
    <t>87.56</t>
  </si>
  <si>
    <t>81.56</t>
  </si>
  <si>
    <t>79.06</t>
  </si>
  <si>
    <t>78.56</t>
  </si>
  <si>
    <t>74.36</t>
  </si>
  <si>
    <t>67.65</t>
  </si>
  <si>
    <t>64.86</t>
  </si>
  <si>
    <t>95.55</t>
  </si>
  <si>
    <t>89.23</t>
  </si>
  <si>
    <t>77.75</t>
  </si>
  <si>
    <t>63.85</t>
  </si>
  <si>
    <t>109.35</t>
  </si>
  <si>
    <t>107.65</t>
  </si>
  <si>
    <t>103.65</t>
  </si>
  <si>
    <t>100.75</t>
  </si>
  <si>
    <t>96.85</t>
  </si>
  <si>
    <t>96.55</t>
  </si>
  <si>
    <t>96.26</t>
  </si>
  <si>
    <t>94.86</t>
  </si>
  <si>
    <t>92.66</t>
  </si>
  <si>
    <t>92.36</t>
  </si>
  <si>
    <t>90.76</t>
  </si>
  <si>
    <t>90.15</t>
  </si>
  <si>
    <t>89.90</t>
  </si>
  <si>
    <t>89.66</t>
  </si>
  <si>
    <t>87.96</t>
  </si>
  <si>
    <t>87.16</t>
  </si>
  <si>
    <t>86.53</t>
  </si>
  <si>
    <t>85.66</t>
  </si>
  <si>
    <t>83.05</t>
  </si>
  <si>
    <t>82.96</t>
  </si>
  <si>
    <t>82.95</t>
  </si>
  <si>
    <t>82.75</t>
  </si>
  <si>
    <t>80.15</t>
  </si>
  <si>
    <t>79.68</t>
  </si>
  <si>
    <t>79.25</t>
  </si>
  <si>
    <t>78.16</t>
  </si>
  <si>
    <t>77.86</t>
  </si>
  <si>
    <t>76.26</t>
  </si>
  <si>
    <t>75.18</t>
  </si>
  <si>
    <t>74.66</t>
  </si>
  <si>
    <t>74.24</t>
  </si>
  <si>
    <t>68.03</t>
  </si>
  <si>
    <t>67.36</t>
  </si>
  <si>
    <t>60.16</t>
  </si>
  <si>
    <t>59.16</t>
  </si>
  <si>
    <t>87.34</t>
  </si>
  <si>
    <t>83.56</t>
  </si>
  <si>
    <t>82.86</t>
  </si>
  <si>
    <t>82.29</t>
  </si>
  <si>
    <t>80.95</t>
  </si>
  <si>
    <t>80.85</t>
  </si>
  <si>
    <t>74.65</t>
  </si>
  <si>
    <t>68.75</t>
  </si>
  <si>
    <t>61.45</t>
  </si>
  <si>
    <t>56.39</t>
  </si>
  <si>
    <t>51.96</t>
  </si>
  <si>
    <t>48.79</t>
  </si>
  <si>
    <t>92.41</t>
  </si>
  <si>
    <t>89.40</t>
  </si>
  <si>
    <t>86.90</t>
  </si>
  <si>
    <t>85.90</t>
  </si>
  <si>
    <t>82.99</t>
  </si>
  <si>
    <t>78.89</t>
  </si>
  <si>
    <t>78.69</t>
  </si>
  <si>
    <t>78.61</t>
  </si>
  <si>
    <t>78.09</t>
  </si>
  <si>
    <t>76.39</t>
  </si>
  <si>
    <t>75.99</t>
  </si>
  <si>
    <t>75.11</t>
  </si>
  <si>
    <t>74.49</t>
  </si>
  <si>
    <t>73.81</t>
  </si>
  <si>
    <t>73.64</t>
  </si>
  <si>
    <t>73.41</t>
  </si>
  <si>
    <t>73.29</t>
  </si>
  <si>
    <t>73.19</t>
  </si>
  <si>
    <t>73.09</t>
  </si>
  <si>
    <t>71.30</t>
  </si>
  <si>
    <t>70.99</t>
  </si>
  <si>
    <t>67.90</t>
  </si>
  <si>
    <t>66.89</t>
  </si>
  <si>
    <t>66.69</t>
  </si>
  <si>
    <t>66.30</t>
  </si>
  <si>
    <t>65.99</t>
  </si>
  <si>
    <t>65.31</t>
  </si>
  <si>
    <t>63.79</t>
  </si>
  <si>
    <t>62.49</t>
  </si>
  <si>
    <t>62.34</t>
  </si>
  <si>
    <t>61.09</t>
  </si>
  <si>
    <t>60.89</t>
  </si>
  <si>
    <t>57.69</t>
  </si>
  <si>
    <t>56.69</t>
  </si>
  <si>
    <t>55.79</t>
  </si>
  <si>
    <t>54.69</t>
  </si>
  <si>
    <t>51.10</t>
  </si>
  <si>
    <t>39.39</t>
  </si>
  <si>
    <t>37.79</t>
  </si>
  <si>
    <t>26.04</t>
  </si>
  <si>
    <t>C$ 146.78</t>
  </si>
  <si>
    <t>91.21</t>
  </si>
  <si>
    <t>82.90</t>
  </si>
  <si>
    <t>81.39</t>
  </si>
  <si>
    <t>76.09</t>
  </si>
  <si>
    <t>75.90</t>
  </si>
  <si>
    <t>75.09</t>
  </si>
  <si>
    <t>75.01</t>
  </si>
  <si>
    <t>74.99</t>
  </si>
  <si>
    <t>69.69</t>
  </si>
  <si>
    <t>66.19</t>
  </si>
  <si>
    <t>62.41</t>
  </si>
  <si>
    <t>59.00</t>
  </si>
  <si>
    <t>28.30</t>
  </si>
  <si>
    <t>Acessar o perfil do time Os Porko é Loko - Z/O</t>
  </si>
  <si>
    <t>Acessar o perfil do time A Gurizada Tricolor</t>
  </si>
  <si>
    <t>Acessar o perfil do time CamisaNegra FC</t>
  </si>
  <si>
    <t>Acessar o perfil do time Abóbora Futebol C</t>
  </si>
  <si>
    <t>Acessar o perfil do time Juquitas FC</t>
  </si>
  <si>
    <t>99.86</t>
  </si>
  <si>
    <t>Acessar o perfil do time Sobottka FC 633</t>
  </si>
  <si>
    <t>99.82</t>
  </si>
  <si>
    <t>Acessar o perfil do time Silasbrs FC</t>
  </si>
  <si>
    <t>98.52</t>
  </si>
  <si>
    <t>Acessar o perfil do time Luket Wanderes fc</t>
  </si>
  <si>
    <t>98.32</t>
  </si>
  <si>
    <t>Acessar o perfil do time Bilao Sport FC</t>
  </si>
  <si>
    <t>Acessar o perfil do time Mitinga`s F.C</t>
  </si>
  <si>
    <t>96.32</t>
  </si>
  <si>
    <t>Acessar o perfil do time Coxinha Prime</t>
  </si>
  <si>
    <t>Acessar o perfil do time ZEKABOLEIRO</t>
  </si>
  <si>
    <t>94.72</t>
  </si>
  <si>
    <t>Acessar o perfil do time MC Formigão F.C</t>
  </si>
  <si>
    <t>Acessar o perfil do time Allejo Team F.C</t>
  </si>
  <si>
    <t>93.32</t>
  </si>
  <si>
    <t>Acessar o perfil do time PALM£IRAS S.E.P.</t>
  </si>
  <si>
    <t>92.92</t>
  </si>
  <si>
    <t>Acessar o perfil do time TIMAO R.F.G</t>
  </si>
  <si>
    <t>92.32</t>
  </si>
  <si>
    <t>Acessar o perfil do time Maletinhas F.C.</t>
  </si>
  <si>
    <t>92.25</t>
  </si>
  <si>
    <t>Acessar o perfil do time sccpguifc</t>
  </si>
  <si>
    <t>Acessar o perfil do time Andrétero FC</t>
  </si>
  <si>
    <t>Acessar o perfil do time Gabirobense</t>
  </si>
  <si>
    <t>90.62</t>
  </si>
  <si>
    <t>Acessar o perfil do time Ipanema13</t>
  </si>
  <si>
    <t>90.42</t>
  </si>
  <si>
    <t>Acessar o perfil do time Pelicano Papada F.C</t>
  </si>
  <si>
    <t>90.32</t>
  </si>
  <si>
    <t>Acessar o perfil do time LMD FC</t>
  </si>
  <si>
    <t>89.62</t>
  </si>
  <si>
    <t>Acessar o perfil do time Joga Tranquilo F.S.</t>
  </si>
  <si>
    <t>88.72</t>
  </si>
  <si>
    <t>Acessar o perfil do time Botafogo Hell</t>
  </si>
  <si>
    <t>88.42</t>
  </si>
  <si>
    <t>Acessar o perfil do time Adshow17 F.C</t>
  </si>
  <si>
    <t>88.22</t>
  </si>
  <si>
    <t>Acessar o perfil do time Di Levis F.S</t>
  </si>
  <si>
    <t>Acessar o perfil do time AvantiPalestraFC</t>
  </si>
  <si>
    <t>Acessar o perfil do time Evans Jr FC</t>
  </si>
  <si>
    <t>Acessar o perfil do time CalazansTeam</t>
  </si>
  <si>
    <t>85.22</t>
  </si>
  <si>
    <t>Acessar o perfil do time Mala03Fc</t>
  </si>
  <si>
    <t>Acessar o perfil do time BURZA10 F C</t>
  </si>
  <si>
    <t>Acessar o perfil do time Real Rattaria FC</t>
  </si>
  <si>
    <t>83.32</t>
  </si>
  <si>
    <t>Acessar o perfil do time FUCKER AND SUCKER FC</t>
  </si>
  <si>
    <t>Acessar o perfil do time CRPELUSO</t>
  </si>
  <si>
    <t>82.52</t>
  </si>
  <si>
    <t>Acessar o perfil do time HPano FC</t>
  </si>
  <si>
    <t>Acessar o perfil do time Bike Cristo</t>
  </si>
  <si>
    <t>82.32</t>
  </si>
  <si>
    <t>Acessar o perfil do time Andico F.C</t>
  </si>
  <si>
    <t>Acessar o perfil do time Wedgol</t>
  </si>
  <si>
    <t>79.52</t>
  </si>
  <si>
    <t>Acessar o perfil do time Amigos do Loco Abreu</t>
  </si>
  <si>
    <t>Acessar o perfil do time SE Coringas do Piero</t>
  </si>
  <si>
    <t>Acessar o perfil do time Tupinianos FC</t>
  </si>
  <si>
    <t>78.92</t>
  </si>
  <si>
    <t>Acessar o perfil do time Vuduzera</t>
  </si>
  <si>
    <t>Acessar o perfil do time C. Bassi FC</t>
  </si>
  <si>
    <t>Acessar o perfil do time SE Champz</t>
  </si>
  <si>
    <t>Acessar o perfil do time EmesuShow Porcolino</t>
  </si>
  <si>
    <t>Acessar o perfil do time Grajaux City F.C.</t>
  </si>
  <si>
    <t>76.82</t>
  </si>
  <si>
    <t>Acessar o perfil do time Almi Jr. FC</t>
  </si>
  <si>
    <t>76.72</t>
  </si>
  <si>
    <t>Acessar o perfil do time Massiminismo FC</t>
  </si>
  <si>
    <t>76.52</t>
  </si>
  <si>
    <t>Acessar o perfil do time GIGANTES MORUMBI F.C</t>
  </si>
  <si>
    <t>76.32</t>
  </si>
  <si>
    <t>Acessar o perfil do time J.V.Finhani</t>
  </si>
  <si>
    <t>75.82</t>
  </si>
  <si>
    <t>Acessar o perfil do time Na Midola FC</t>
  </si>
  <si>
    <t>75.52</t>
  </si>
  <si>
    <t>Acessar o perfil do time 08 Ratto FC</t>
  </si>
  <si>
    <t>75.42</t>
  </si>
  <si>
    <t>Acessar o perfil do time Diniz Santastico1</t>
  </si>
  <si>
    <t>74.62</t>
  </si>
  <si>
    <t>Acessar o perfil do time E.C. Ocram 5.6</t>
  </si>
  <si>
    <t>73.52</t>
  </si>
  <si>
    <t>Acessar o perfil do time Kings Futebol Club</t>
  </si>
  <si>
    <t>Acessar o perfil do time Mosby</t>
  </si>
  <si>
    <t>72.72</t>
  </si>
  <si>
    <t>Acessar o perfil do time Lintz Leite FC</t>
  </si>
  <si>
    <t>Acessar o perfil do time Centenario Alviverde</t>
  </si>
  <si>
    <t>71.92</t>
  </si>
  <si>
    <t>Acessar o perfil do time ZAGO PRATIS FC</t>
  </si>
  <si>
    <t>Acessar o perfil do time Bilao Sport Club</t>
  </si>
  <si>
    <t>Acessar o perfil do time Brabo Globetrotters</t>
  </si>
  <si>
    <t>Acessar o perfil do time Nenenzico FC</t>
  </si>
  <si>
    <t>Acessar o perfil do time Adriano ZIZU</t>
  </si>
  <si>
    <t>Acessar o perfil do time Xuchélides</t>
  </si>
  <si>
    <t>65.52</t>
  </si>
  <si>
    <t>Acessar o perfil do time FOI O QUE SOBROU</t>
  </si>
  <si>
    <t>65.12</t>
  </si>
  <si>
    <t>Acessar o perfil do time Sempre ForteF.C.</t>
  </si>
  <si>
    <t>Acessar o perfil do time GEJA</t>
  </si>
  <si>
    <t>62.92</t>
  </si>
  <si>
    <t>Acessar o perfil do time A D Peaky Blinders</t>
  </si>
  <si>
    <t>60.92</t>
  </si>
  <si>
    <t>Acessar o perfil do time Schuletroll</t>
  </si>
  <si>
    <t>60.62</t>
  </si>
  <si>
    <t>Acessar o perfil do time Borussia do Jaguaré</t>
  </si>
  <si>
    <t>Acessar o perfil do time APELÕES FUTEBOL CLUB</t>
  </si>
  <si>
    <t>Acessar o perfil do time Metamoney F.C</t>
  </si>
  <si>
    <t>Acessar o perfil do time WMM United</t>
  </si>
  <si>
    <t>Acessar o perfil do time Ferrugem Ultimate</t>
  </si>
  <si>
    <t>53.25</t>
  </si>
  <si>
    <t>Acessar o perfil do time SC Ornaghi Paulista</t>
  </si>
  <si>
    <t>51.50</t>
  </si>
  <si>
    <t>Acessar o perfil do time Lanterninha Futebol Clube</t>
  </si>
  <si>
    <t>Acessar o perfil do time OtoPat@ma</t>
  </si>
  <si>
    <t>Acessar o perfil do time DuTurolla</t>
  </si>
  <si>
    <t>Acessar o perfil do time CR Pelég</t>
  </si>
  <si>
    <t>Acessar o perfil do time S C Taleb Paulista</t>
  </si>
  <si>
    <t>Acessar o perfil do time Futebol Samba Resenha (FSR)</t>
  </si>
  <si>
    <t>C$ 164.30</t>
  </si>
  <si>
    <t>Acessar o perfil do time ARREGUYZEIRO</t>
  </si>
  <si>
    <t>C$ 156.95</t>
  </si>
  <si>
    <t>C$ 154.97</t>
  </si>
  <si>
    <t>C$ 148.74</t>
  </si>
  <si>
    <t>C$ 145.39</t>
  </si>
  <si>
    <t>C$ 143.24</t>
  </si>
  <si>
    <t>102.26</t>
  </si>
  <si>
    <t>Acessar o perfil do time Al Ahly Ecc</t>
  </si>
  <si>
    <t>Acessar o perfil do time SAY ZIKA</t>
  </si>
  <si>
    <t>95.82</t>
  </si>
  <si>
    <t>Acessar o perfil do time Olimpingas Sport Club</t>
  </si>
  <si>
    <t>95.02</t>
  </si>
  <si>
    <t>Acessar o perfil do time SÓRRESTO</t>
  </si>
  <si>
    <t>Acessar o perfil do time Mariliense F.C</t>
  </si>
  <si>
    <t>93.72</t>
  </si>
  <si>
    <t>Acessar o perfil do time Miss Procon Futebol Clube</t>
  </si>
  <si>
    <t>Acessar o perfil do time DEIZÃO FUTEBOL CLUBE</t>
  </si>
  <si>
    <t>CAMISA . 10</t>
  </si>
  <si>
    <t>Acessar o perfil do time Tua Mãe SEP</t>
  </si>
  <si>
    <t>91.40</t>
  </si>
  <si>
    <t>Acessar o perfil do time F.C Felicio F.C</t>
  </si>
  <si>
    <t>Acessar o perfil do time Realmengo07 Fc</t>
  </si>
  <si>
    <t>84.72</t>
  </si>
  <si>
    <t>Acessar o perfil do time Marco-FSA</t>
  </si>
  <si>
    <t>MarcoCzDutra</t>
  </si>
  <si>
    <t>83.22</t>
  </si>
  <si>
    <t>Acessar o perfil do time Machadotti1972</t>
  </si>
  <si>
    <t>Acessar o perfil do time Sanlutty FC</t>
  </si>
  <si>
    <t>Lutty costa</t>
  </si>
  <si>
    <t>81.72</t>
  </si>
  <si>
    <t>Acessar o perfil do time Parrudo'S Team</t>
  </si>
  <si>
    <t>81.02</t>
  </si>
  <si>
    <t>Acessar o perfil do time Burza F C</t>
  </si>
  <si>
    <t>75.80</t>
  </si>
  <si>
    <t>Acessar o perfil do time DIDIBRE FC</t>
  </si>
  <si>
    <t>43.36</t>
  </si>
  <si>
    <t>136.77</t>
  </si>
  <si>
    <t>127.81</t>
  </si>
  <si>
    <t>124.61</t>
  </si>
  <si>
    <t>124.51</t>
  </si>
  <si>
    <t>123.81</t>
  </si>
  <si>
    <t>121.69</t>
  </si>
  <si>
    <t>121.47</t>
  </si>
  <si>
    <t>121.01</t>
  </si>
  <si>
    <t>120.09</t>
  </si>
  <si>
    <t>118.09</t>
  </si>
  <si>
    <t>116.51</t>
  </si>
  <si>
    <t>115.91</t>
  </si>
  <si>
    <t>115.51</t>
  </si>
  <si>
    <t>112.61</t>
  </si>
  <si>
    <t>110.27</t>
  </si>
  <si>
    <t>109.31</t>
  </si>
  <si>
    <t>106.01</t>
  </si>
  <si>
    <t>105.31</t>
  </si>
  <si>
    <t>105.08</t>
  </si>
  <si>
    <t>102.21</t>
  </si>
  <si>
    <t>101.58</t>
  </si>
  <si>
    <t>99.91</t>
  </si>
  <si>
    <t>99.87</t>
  </si>
  <si>
    <t>98.99</t>
  </si>
  <si>
    <t>98.17</t>
  </si>
  <si>
    <t>96.47</t>
  </si>
  <si>
    <t>95.99</t>
  </si>
  <si>
    <t>94.68</t>
  </si>
  <si>
    <t>93.58</t>
  </si>
  <si>
    <t>93.27</t>
  </si>
  <si>
    <t>93.17</t>
  </si>
  <si>
    <t>92.07</t>
  </si>
  <si>
    <t>87.98</t>
  </si>
  <si>
    <t>86.09</t>
  </si>
  <si>
    <t>85.91</t>
  </si>
  <si>
    <t>83.99</t>
  </si>
  <si>
    <t>83.11</t>
  </si>
  <si>
    <t>74.41</t>
  </si>
  <si>
    <t>74.02</t>
  </si>
  <si>
    <t>72.91</t>
  </si>
  <si>
    <t>58.62</t>
  </si>
  <si>
    <t>54.15</t>
  </si>
  <si>
    <t>C$ 162.10</t>
  </si>
  <si>
    <t>C$ 151.89</t>
  </si>
  <si>
    <t>C$ 138.59</t>
  </si>
  <si>
    <t>128.61</t>
  </si>
  <si>
    <t>124.29</t>
  </si>
  <si>
    <t>112.17</t>
  </si>
  <si>
    <t>110.21</t>
  </si>
  <si>
    <t>107.79</t>
  </si>
  <si>
    <t>106.09</t>
  </si>
  <si>
    <t>104.81</t>
  </si>
  <si>
    <t>103.29</t>
  </si>
  <si>
    <t>93.39</t>
  </si>
  <si>
    <t>93.01</t>
  </si>
  <si>
    <t>87.69</t>
  </si>
  <si>
    <t>77.01</t>
  </si>
  <si>
    <t>Acessar o perfil do time nascimento124</t>
  </si>
  <si>
    <t>42.26</t>
  </si>
  <si>
    <t>28.46</t>
  </si>
  <si>
    <t>119.98</t>
  </si>
  <si>
    <t>114.96</t>
  </si>
  <si>
    <t>111.28</t>
  </si>
  <si>
    <t>106.98</t>
  </si>
  <si>
    <t>106.88</t>
  </si>
  <si>
    <t>106.38</t>
  </si>
  <si>
    <t>105.38</t>
  </si>
  <si>
    <t>104.99</t>
  </si>
  <si>
    <t>104.58</t>
  </si>
  <si>
    <t>104.38</t>
  </si>
  <si>
    <t>104.07</t>
  </si>
  <si>
    <t>103.48</t>
  </si>
  <si>
    <t>103.38</t>
  </si>
  <si>
    <t>103.28</t>
  </si>
  <si>
    <t>103.14</t>
  </si>
  <si>
    <t>102.78</t>
  </si>
  <si>
    <t>102.18</t>
  </si>
  <si>
    <t>101.38</t>
  </si>
  <si>
    <t>100.58</t>
  </si>
  <si>
    <t>100.48</t>
  </si>
  <si>
    <t>100.38</t>
  </si>
  <si>
    <t>100.18</t>
  </si>
  <si>
    <t>100.08</t>
  </si>
  <si>
    <t>99.88</t>
  </si>
  <si>
    <t>99.63</t>
  </si>
  <si>
    <t>99.38</t>
  </si>
  <si>
    <t>99.18</t>
  </si>
  <si>
    <t>98.23</t>
  </si>
  <si>
    <t>98.08</t>
  </si>
  <si>
    <t>97.65</t>
  </si>
  <si>
    <t>97.33</t>
  </si>
  <si>
    <t>96.98</t>
  </si>
  <si>
    <t>96.58</t>
  </si>
  <si>
    <t>95.38</t>
  </si>
  <si>
    <t>95.33</t>
  </si>
  <si>
    <t>94.43</t>
  </si>
  <si>
    <t>93.28</t>
  </si>
  <si>
    <t>92.88</t>
  </si>
  <si>
    <t>92.48</t>
  </si>
  <si>
    <t>91.68</t>
  </si>
  <si>
    <t>90.89</t>
  </si>
  <si>
    <t>90.58</t>
  </si>
  <si>
    <t>89.68</t>
  </si>
  <si>
    <t>89.48</t>
  </si>
  <si>
    <t>89.18</t>
  </si>
  <si>
    <t>87.78</t>
  </si>
  <si>
    <t>87.58</t>
  </si>
  <si>
    <t>86.38</t>
  </si>
  <si>
    <t>86.28</t>
  </si>
  <si>
    <t>86.04</t>
  </si>
  <si>
    <t>85.58</t>
  </si>
  <si>
    <t>85.06</t>
  </si>
  <si>
    <t>84.38</t>
  </si>
  <si>
    <t>83.28</t>
  </si>
  <si>
    <t>83.24</t>
  </si>
  <si>
    <t>82.98</t>
  </si>
  <si>
    <t>81.68</t>
  </si>
  <si>
    <t>77.23</t>
  </si>
  <si>
    <t>76.98</t>
  </si>
  <si>
    <t>73.98</t>
  </si>
  <si>
    <t>72.85</t>
  </si>
  <si>
    <t>72.27</t>
  </si>
  <si>
    <t>69.23</t>
  </si>
  <si>
    <t>67.55</t>
  </si>
  <si>
    <t>64.34</t>
  </si>
  <si>
    <t>57.76</t>
  </si>
  <si>
    <t>57.57</t>
  </si>
  <si>
    <t>57.25</t>
  </si>
  <si>
    <t>57.00</t>
  </si>
  <si>
    <t>54.05</t>
  </si>
  <si>
    <t>50.75</t>
  </si>
  <si>
    <t>36.91</t>
  </si>
  <si>
    <t>34.87</t>
  </si>
  <si>
    <t>34.00</t>
  </si>
  <si>
    <t>23.50</t>
  </si>
  <si>
    <t>22.68</t>
  </si>
  <si>
    <t>C$ 319.41</t>
  </si>
  <si>
    <t>C$ 186.17</t>
  </si>
  <si>
    <t>C$ 184.78</t>
  </si>
  <si>
    <t>C$ 183.23</t>
  </si>
  <si>
    <t>C$ 183.14</t>
  </si>
  <si>
    <t>C$ 180.56</t>
  </si>
  <si>
    <t>C$ 178.35</t>
  </si>
  <si>
    <t>C$ 176.98</t>
  </si>
  <si>
    <t>C$ 175.28</t>
  </si>
  <si>
    <t>C$ 174.51</t>
  </si>
  <si>
    <t>C$ 174.04</t>
  </si>
  <si>
    <t>C$ 173.43</t>
  </si>
  <si>
    <t>C$ 171.28</t>
  </si>
  <si>
    <t>C$ 169.30</t>
  </si>
  <si>
    <t>C$ 168.97</t>
  </si>
  <si>
    <t>C$ 168.73</t>
  </si>
  <si>
    <t>C$ 165.49</t>
  </si>
  <si>
    <t>C$ 163.85</t>
  </si>
  <si>
    <t>C$ 163.30</t>
  </si>
  <si>
    <t>C$ 162.39</t>
  </si>
  <si>
    <t>C$ 161.81</t>
  </si>
  <si>
    <t>C$ 161.38</t>
  </si>
  <si>
    <t>C$ 161.06</t>
  </si>
  <si>
    <t>C$ 160.94</t>
  </si>
  <si>
    <t>C$ 160.80</t>
  </si>
  <si>
    <t>C$ 160.14</t>
  </si>
  <si>
    <t>C$ 159.56</t>
  </si>
  <si>
    <t>C$ 159.47</t>
  </si>
  <si>
    <t>C$ 159.09</t>
  </si>
  <si>
    <t>C$ 158.49</t>
  </si>
  <si>
    <t>C$ 158.33</t>
  </si>
  <si>
    <t>C$ 157.74</t>
  </si>
  <si>
    <t>C$ 155.32</t>
  </si>
  <si>
    <t>C$ 154.62</t>
  </si>
  <si>
    <t>C$ 154.35</t>
  </si>
  <si>
    <t>C$ 154.21</t>
  </si>
  <si>
    <t>C$ 152.98</t>
  </si>
  <si>
    <t>C$ 152.52</t>
  </si>
  <si>
    <t>C$ 152.29</t>
  </si>
  <si>
    <t>C$ 152.24</t>
  </si>
  <si>
    <t>C$ 150.87</t>
  </si>
  <si>
    <t>C$ 150.62</t>
  </si>
  <si>
    <t>C$ 150.54</t>
  </si>
  <si>
    <t>C$ 150.37</t>
  </si>
  <si>
    <t>C$ 149.63</t>
  </si>
  <si>
    <t>C$ 148.86</t>
  </si>
  <si>
    <t>C$ 148.07</t>
  </si>
  <si>
    <t>C$ 147.82</t>
  </si>
  <si>
    <t>C$ 146.87</t>
  </si>
  <si>
    <t>C$ 146.24</t>
  </si>
  <si>
    <t>C$ 143.64</t>
  </si>
  <si>
    <t>C$ 142.77</t>
  </si>
  <si>
    <t>C$ 142.33</t>
  </si>
  <si>
    <t>C$ 141.85</t>
  </si>
  <si>
    <t>C$ 139.17</t>
  </si>
  <si>
    <t>C$ 138.83</t>
  </si>
  <si>
    <t>C$ 138.81</t>
  </si>
  <si>
    <t>C$ 138.41</t>
  </si>
  <si>
    <t>C$ 138.10</t>
  </si>
  <si>
    <t>C$ 137.49</t>
  </si>
  <si>
    <t>C$ 134.67</t>
  </si>
  <si>
    <t>C$ 134.59</t>
  </si>
  <si>
    <t>C$ 134.11</t>
  </si>
  <si>
    <t>C$ 134.10</t>
  </si>
  <si>
    <t>C$ 134.09</t>
  </si>
  <si>
    <t>C$ 133.65</t>
  </si>
  <si>
    <t>C$ 133.52</t>
  </si>
  <si>
    <t>C$ 133.40</t>
  </si>
  <si>
    <t>C$ 131.69</t>
  </si>
  <si>
    <t>C$ 130.43</t>
  </si>
  <si>
    <t>C$ 129.28</t>
  </si>
  <si>
    <t>C$ 109.54</t>
  </si>
  <si>
    <t>C$ 105.75</t>
  </si>
  <si>
    <t>C$ 100.67</t>
  </si>
  <si>
    <t>C$ 100.14</t>
  </si>
  <si>
    <t>C$ 89.62</t>
  </si>
  <si>
    <t>109.08</t>
  </si>
  <si>
    <t>107.68</t>
  </si>
  <si>
    <t>106.28</t>
  </si>
  <si>
    <t>105.88</t>
  </si>
  <si>
    <t>102.28</t>
  </si>
  <si>
    <t>101.88</t>
  </si>
  <si>
    <t>98.48</t>
  </si>
  <si>
    <t>86.95</t>
  </si>
  <si>
    <t>78.75</t>
  </si>
  <si>
    <t>53.35</t>
  </si>
  <si>
    <t>43.83</t>
  </si>
  <si>
    <t>32.03</t>
  </si>
  <si>
    <t>Carregar mais</t>
  </si>
  <si>
    <t>117.54</t>
  </si>
  <si>
    <t>115.78</t>
  </si>
  <si>
    <t>114.64</t>
  </si>
  <si>
    <t>110.18</t>
  </si>
  <si>
    <t>108.31</t>
  </si>
  <si>
    <t>107.34</t>
  </si>
  <si>
    <t>105.54</t>
  </si>
  <si>
    <t>102.94</t>
  </si>
  <si>
    <t>102.24</t>
  </si>
  <si>
    <t>101.24</t>
  </si>
  <si>
    <t>99.89</t>
  </si>
  <si>
    <t>99.14</t>
  </si>
  <si>
    <t>99.04</t>
  </si>
  <si>
    <t>98.21</t>
  </si>
  <si>
    <t>97.64</t>
  </si>
  <si>
    <t>96.54</t>
  </si>
  <si>
    <t>95.54</t>
  </si>
  <si>
    <t>93.84</t>
  </si>
  <si>
    <t>92.84</t>
  </si>
  <si>
    <t>92.54</t>
  </si>
  <si>
    <t>91.04</t>
  </si>
  <si>
    <t>90.34</t>
  </si>
  <si>
    <t>89.54</t>
  </si>
  <si>
    <t>89.34</t>
  </si>
  <si>
    <t>87.44</t>
  </si>
  <si>
    <t>87.04</t>
  </si>
  <si>
    <t>86.54</t>
  </si>
  <si>
    <t>86.11</t>
  </si>
  <si>
    <t>85.94</t>
  </si>
  <si>
    <t>85.84</t>
  </si>
  <si>
    <t>85.74</t>
  </si>
  <si>
    <t>85.64</t>
  </si>
  <si>
    <t>85.15</t>
  </si>
  <si>
    <t>84.24</t>
  </si>
  <si>
    <t>84.14</t>
  </si>
  <si>
    <t>83.54</t>
  </si>
  <si>
    <t>82.14</t>
  </si>
  <si>
    <t>82.08</t>
  </si>
  <si>
    <t>81.95</t>
  </si>
  <si>
    <t>81.54</t>
  </si>
  <si>
    <t>81.34</t>
  </si>
  <si>
    <t>80.54</t>
  </si>
  <si>
    <t>79.94</t>
  </si>
  <si>
    <t>79.65</t>
  </si>
  <si>
    <t>79.54</t>
  </si>
  <si>
    <t>78.64</t>
  </si>
  <si>
    <t>78.44</t>
  </si>
  <si>
    <t>78.10</t>
  </si>
  <si>
    <t>77.51</t>
  </si>
  <si>
    <t>76.74</t>
  </si>
  <si>
    <t>75.84</t>
  </si>
  <si>
    <t>75.44</t>
  </si>
  <si>
    <t>75.04</t>
  </si>
  <si>
    <t>74.54</t>
  </si>
  <si>
    <t>72.54</t>
  </si>
  <si>
    <t>72.24</t>
  </si>
  <si>
    <t>72.14</t>
  </si>
  <si>
    <t>70.44</t>
  </si>
  <si>
    <t>70.25</t>
  </si>
  <si>
    <t>70.11</t>
  </si>
  <si>
    <t>69.64</t>
  </si>
  <si>
    <t>69.04</t>
  </si>
  <si>
    <t>68.84</t>
  </si>
  <si>
    <t>68.34</t>
  </si>
  <si>
    <t>63.54</t>
  </si>
  <si>
    <t>61.98</t>
  </si>
  <si>
    <t>60.04</t>
  </si>
  <si>
    <t>59.84</t>
  </si>
  <si>
    <t>59.81</t>
  </si>
  <si>
    <t>54.39</t>
  </si>
  <si>
    <t>52.39</t>
  </si>
  <si>
    <t>36.94</t>
  </si>
  <si>
    <t>35.20</t>
  </si>
  <si>
    <t>20.70</t>
  </si>
  <si>
    <t>15.30</t>
  </si>
  <si>
    <t>13.60</t>
  </si>
  <si>
    <t>C$ 325.83</t>
  </si>
  <si>
    <t>C$ 185.79</t>
  </si>
  <si>
    <t>C$ 185.77</t>
  </si>
  <si>
    <t>C$ 185.53</t>
  </si>
  <si>
    <t>C$ 183.98</t>
  </si>
  <si>
    <t>C$ 182.19</t>
  </si>
  <si>
    <t>C$ 176.79</t>
  </si>
  <si>
    <t>C$ 176.69</t>
  </si>
  <si>
    <t>C$ 175.41</t>
  </si>
  <si>
    <t>C$ 175.34</t>
  </si>
  <si>
    <t>C$ 174.78</t>
  </si>
  <si>
    <t>C$ 173.99</t>
  </si>
  <si>
    <t>C$ 173.81</t>
  </si>
  <si>
    <t>C$ 173.02</t>
  </si>
  <si>
    <t>C$ 170.68</t>
  </si>
  <si>
    <t>C$ 169.66</t>
  </si>
  <si>
    <t>C$ 165.59</t>
  </si>
  <si>
    <t>C$ 165.39</t>
  </si>
  <si>
    <t>C$ 164.15</t>
  </si>
  <si>
    <t>C$ 163.90</t>
  </si>
  <si>
    <t>C$ 163.88</t>
  </si>
  <si>
    <t>C$ 163.32</t>
  </si>
  <si>
    <t>C$ 162.85</t>
  </si>
  <si>
    <t>C$ 162.57</t>
  </si>
  <si>
    <t>C$ 162.53</t>
  </si>
  <si>
    <t>C$ 162.26</t>
  </si>
  <si>
    <t>C$ 162.21</t>
  </si>
  <si>
    <t>C$ 162.15</t>
  </si>
  <si>
    <t>C$ 161.53</t>
  </si>
  <si>
    <t>C$ 160.91</t>
  </si>
  <si>
    <t>C$ 160.23</t>
  </si>
  <si>
    <t>C$ 160.21</t>
  </si>
  <si>
    <t>C$ 158.52</t>
  </si>
  <si>
    <t>C$ 156.52</t>
  </si>
  <si>
    <t>C$ 156.45</t>
  </si>
  <si>
    <t>C$ 156.17</t>
  </si>
  <si>
    <t>C$ 155.66</t>
  </si>
  <si>
    <t>C$ 155.33</t>
  </si>
  <si>
    <t>C$ 154.94</t>
  </si>
  <si>
    <t>C$ 154.89</t>
  </si>
  <si>
    <t>C$ 154.52</t>
  </si>
  <si>
    <t>C$ 154.45</t>
  </si>
  <si>
    <t>C$ 154.06</t>
  </si>
  <si>
    <t>C$ 153.50</t>
  </si>
  <si>
    <t>C$ 152.90</t>
  </si>
  <si>
    <t>C$ 152.23</t>
  </si>
  <si>
    <t>C$ 151.09</t>
  </si>
  <si>
    <t>C$ 150.69</t>
  </si>
  <si>
    <t>C$ 150.49</t>
  </si>
  <si>
    <t>C$ 150.06</t>
  </si>
  <si>
    <t>C$ 149.47</t>
  </si>
  <si>
    <t>C$ 148.83</t>
  </si>
  <si>
    <t>C$ 148.30</t>
  </si>
  <si>
    <t>C$ 148.23</t>
  </si>
  <si>
    <t>C$ 147.17</t>
  </si>
  <si>
    <t>C$ 146.99</t>
  </si>
  <si>
    <t>C$ 145.83</t>
  </si>
  <si>
    <t>C$ 144.81</t>
  </si>
  <si>
    <t>C$ 144.24</t>
  </si>
  <si>
    <t>C$ 141.95</t>
  </si>
  <si>
    <t>C$ 141.05</t>
  </si>
  <si>
    <t>C$ 140.10</t>
  </si>
  <si>
    <t>C$ 139.69</t>
  </si>
  <si>
    <t>C$ 139.55</t>
  </si>
  <si>
    <t>C$ 138.49</t>
  </si>
  <si>
    <t>C$ 137.65</t>
  </si>
  <si>
    <t>C$ 136.84</t>
  </si>
  <si>
    <t>C$ 135.45</t>
  </si>
  <si>
    <t>C$ 134.03</t>
  </si>
  <si>
    <t>C$ 133.15</t>
  </si>
  <si>
    <t>C$ 132.88</t>
  </si>
  <si>
    <t>C$ 131.12</t>
  </si>
  <si>
    <t>C$ 131.05</t>
  </si>
  <si>
    <t>C$ 130.19</t>
  </si>
  <si>
    <t>C$ 128.14</t>
  </si>
  <si>
    <t>C$ 126.41</t>
  </si>
  <si>
    <t>C$ 107.27</t>
  </si>
  <si>
    <t>C$ 104.24</t>
  </si>
  <si>
    <t>C$ 98.28</t>
  </si>
  <si>
    <t>C$ 96.11</t>
  </si>
  <si>
    <t>C$ 90.87</t>
  </si>
  <si>
    <t>118.86</t>
  </si>
  <si>
    <t>107.66</t>
  </si>
  <si>
    <t>103.98</t>
  </si>
  <si>
    <t>103.96</t>
  </si>
  <si>
    <t>99.66</t>
  </si>
  <si>
    <t>97.45</t>
  </si>
  <si>
    <t>95.31</t>
  </si>
  <si>
    <t>94.26</t>
  </si>
  <si>
    <t>92.28</t>
  </si>
  <si>
    <t>92.15</t>
  </si>
  <si>
    <t>91.16</t>
  </si>
  <si>
    <t>90.06</t>
  </si>
  <si>
    <t>89.16</t>
  </si>
  <si>
    <t>88.96</t>
  </si>
  <si>
    <t>88.18</t>
  </si>
  <si>
    <t>87.75</t>
  </si>
  <si>
    <t>86.36</t>
  </si>
  <si>
    <t>86.21</t>
  </si>
  <si>
    <t>85.98</t>
  </si>
  <si>
    <t>85.96</t>
  </si>
  <si>
    <t>85.51</t>
  </si>
  <si>
    <t>85.36</t>
  </si>
  <si>
    <t>84.26</t>
  </si>
  <si>
    <t>83.59</t>
  </si>
  <si>
    <t>83.55</t>
  </si>
  <si>
    <t>83.06</t>
  </si>
  <si>
    <t>82.66</t>
  </si>
  <si>
    <t>82.11</t>
  </si>
  <si>
    <t>81.25</t>
  </si>
  <si>
    <t>81.08</t>
  </si>
  <si>
    <t>80.58</t>
  </si>
  <si>
    <t>80.06</t>
  </si>
  <si>
    <t>79.39</t>
  </si>
  <si>
    <t>78.01</t>
  </si>
  <si>
    <t>77.55</t>
  </si>
  <si>
    <t>77.22</t>
  </si>
  <si>
    <t>77.09</t>
  </si>
  <si>
    <t>76.96</t>
  </si>
  <si>
    <t>73.85</t>
  </si>
  <si>
    <t>73.75</t>
  </si>
  <si>
    <t>73.69</t>
  </si>
  <si>
    <t>73.59</t>
  </si>
  <si>
    <t>73.16</t>
  </si>
  <si>
    <t>72.29</t>
  </si>
  <si>
    <t>71.98</t>
  </si>
  <si>
    <t>71.48</t>
  </si>
  <si>
    <t>70.71</t>
  </si>
  <si>
    <t>67.64</t>
  </si>
  <si>
    <t>67.46</t>
  </si>
  <si>
    <t>66.96</t>
  </si>
  <si>
    <t>65.92</t>
  </si>
  <si>
    <t>64.58</t>
  </si>
  <si>
    <t>64.06</t>
  </si>
  <si>
    <t>63.38</t>
  </si>
  <si>
    <t>63.35</t>
  </si>
  <si>
    <t>62.99</t>
  </si>
  <si>
    <t>62.52</t>
  </si>
  <si>
    <t>61.85</t>
  </si>
  <si>
    <t>61.65</t>
  </si>
  <si>
    <t>58.99</t>
  </si>
  <si>
    <t>55.95</t>
  </si>
  <si>
    <t>55.38</t>
  </si>
  <si>
    <t>55.36</t>
  </si>
  <si>
    <t>53.85</t>
  </si>
  <si>
    <t>52.88</t>
  </si>
  <si>
    <t>50.52</t>
  </si>
  <si>
    <t>41.75</t>
  </si>
  <si>
    <t>27.50</t>
  </si>
  <si>
    <t>26.10</t>
  </si>
  <si>
    <t>24.94</t>
  </si>
  <si>
    <t>23.10</t>
  </si>
  <si>
    <t>21.01</t>
  </si>
  <si>
    <t>C$ 326.99</t>
  </si>
  <si>
    <t>C$ 187.22</t>
  </si>
  <si>
    <t>C$ 185.48</t>
  </si>
  <si>
    <t>C$ 184.30</t>
  </si>
  <si>
    <t>C$ 183.56</t>
  </si>
  <si>
    <t>C$ 183.42</t>
  </si>
  <si>
    <t>C$ 174.91</t>
  </si>
  <si>
    <t>C$ 174.58</t>
  </si>
  <si>
    <t>C$ 173.30</t>
  </si>
  <si>
    <t>C$ 173.09</t>
  </si>
  <si>
    <t>C$ 172.89</t>
  </si>
  <si>
    <t>C$ 172.29</t>
  </si>
  <si>
    <t>C$ 171.93</t>
  </si>
  <si>
    <t>C$ 170.20</t>
  </si>
  <si>
    <t>C$ 168.00</t>
  </si>
  <si>
    <t>C$ 167.26</t>
  </si>
  <si>
    <t>C$ 165.20</t>
  </si>
  <si>
    <t>C$ 163.51</t>
  </si>
  <si>
    <t>C$ 163.46</t>
  </si>
  <si>
    <t>C$ 162.80</t>
  </si>
  <si>
    <t>C$ 161.64</t>
  </si>
  <si>
    <t>C$ 161.50</t>
  </si>
  <si>
    <t>C$ 161.19</t>
  </si>
  <si>
    <t>C$ 160.79</t>
  </si>
  <si>
    <t>C$ 160.32</t>
  </si>
  <si>
    <t>C$ 160.22</t>
  </si>
  <si>
    <t>C$ 159.78</t>
  </si>
  <si>
    <t>C$ 159.73</t>
  </si>
  <si>
    <t>C$ 159.52</t>
  </si>
  <si>
    <t>C$ 159.51</t>
  </si>
  <si>
    <t>C$ 159.37</t>
  </si>
  <si>
    <t>C$ 158.89</t>
  </si>
  <si>
    <t>C$ 156.35</t>
  </si>
  <si>
    <t>C$ 156.07</t>
  </si>
  <si>
    <t>C$ 156.01</t>
  </si>
  <si>
    <t>C$ 155.73</t>
  </si>
  <si>
    <t>C$ 155.09</t>
  </si>
  <si>
    <t>C$ 154.54</t>
  </si>
  <si>
    <t>C$ 154.17</t>
  </si>
  <si>
    <t>C$ 153.86</t>
  </si>
  <si>
    <t>C$ 152.41</t>
  </si>
  <si>
    <t>C$ 152.34</t>
  </si>
  <si>
    <t>C$ 151.92</t>
  </si>
  <si>
    <t>C$ 151.91</t>
  </si>
  <si>
    <t>C$ 151.33</t>
  </si>
  <si>
    <t>C$ 150.40</t>
  </si>
  <si>
    <t>C$ 149.80</t>
  </si>
  <si>
    <t>C$ 149.72</t>
  </si>
  <si>
    <t>C$ 148.98</t>
  </si>
  <si>
    <t>C$ 148.12</t>
  </si>
  <si>
    <t>C$ 147.78</t>
  </si>
  <si>
    <t>C$ 147.64</t>
  </si>
  <si>
    <t>C$ 147.21</t>
  </si>
  <si>
    <t>C$ 145.21</t>
  </si>
  <si>
    <t>C$ 144.21</t>
  </si>
  <si>
    <t>C$ 144.08</t>
  </si>
  <si>
    <t>C$ 143.62</t>
  </si>
  <si>
    <t>C$ 142.93</t>
  </si>
  <si>
    <t>C$ 141.69</t>
  </si>
  <si>
    <t>C$ 141.14</t>
  </si>
  <si>
    <t>C$ 140.93</t>
  </si>
  <si>
    <t>C$ 139.58</t>
  </si>
  <si>
    <t>C$ 139.57</t>
  </si>
  <si>
    <t>C$ 139.10</t>
  </si>
  <si>
    <t>C$ 138.52</t>
  </si>
  <si>
    <t>C$ 136.35</t>
  </si>
  <si>
    <t>C$ 135.94</t>
  </si>
  <si>
    <t>C$ 133.94</t>
  </si>
  <si>
    <t>C$ 133.09</t>
  </si>
  <si>
    <t>C$ 131.11</t>
  </si>
  <si>
    <t>C$ 131.04</t>
  </si>
  <si>
    <t>C$ 130.33</t>
  </si>
  <si>
    <t>C$ 129.61</t>
  </si>
  <si>
    <t>C$ 129.46</t>
  </si>
  <si>
    <t>C$ 128.50</t>
  </si>
  <si>
    <t>C$ 126.61</t>
  </si>
  <si>
    <t>C$ 106.99</t>
  </si>
  <si>
    <t>C$ 105.09</t>
  </si>
  <si>
    <t>C$ 98.86</t>
  </si>
  <si>
    <t>C$ 97.94</t>
  </si>
  <si>
    <t>C$ 90.39</t>
  </si>
  <si>
    <t>102.69</t>
  </si>
  <si>
    <t>91.86</t>
  </si>
  <si>
    <t>85.68</t>
  </si>
  <si>
    <t>85.56</t>
  </si>
  <si>
    <t>85.38</t>
  </si>
  <si>
    <t>82.85</t>
  </si>
  <si>
    <t>82.06</t>
  </si>
  <si>
    <t>73.86</t>
  </si>
  <si>
    <t>49.66</t>
  </si>
  <si>
    <t>44.65</t>
  </si>
  <si>
    <t>32.15</t>
  </si>
  <si>
    <t>26.05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</si>
</sst>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7">
    <font>
      <sz val="11"/>
      <color theme="1"/>
      <name val="Aptos Narrow"/>
      <family val="2"/>
      <scheme val="minor"/>
    </font>
    <font>
      <sz val="14"/>
      <color rgb="FF222222"/>
      <name val="Times New Roman"/>
      <family val="1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4"/>
      <color rgb="FF222222"/>
      <name val="Robotoslab"/>
    </font>
    <font>
      <sz val="14"/>
      <color rgb="FFFFFFFF"/>
      <name val="Robotoslab"/>
    </font>
    <font>
      <sz val="14"/>
      <color rgb="FF26CA5E"/>
      <name val="Robotoslab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9"/>
      <color rgb="FF333333"/>
      <name val="Opensans"/>
    </font>
    <font>
      <sz val="7"/>
      <color rgb="FF333333"/>
      <name val="Opensans"/>
    </font>
    <font>
      <b/>
      <sz val="10"/>
      <color rgb="FF333333"/>
      <name val="Robotoslab"/>
    </font>
    <font>
      <sz val="10"/>
      <color rgb="FFDB4B5D"/>
      <name val="Opensans"/>
    </font>
    <font>
      <sz val="10"/>
      <color rgb="FF26CA5E"/>
      <name val="Opensans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E6E9"/>
        <bgColor indexed="64"/>
      </patternFill>
    </fill>
    <fill>
      <patternFill patternType="solid">
        <fgColor rgb="FFE8FAE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3" fontId="10" fillId="0" borderId="0" applyFont="0" applyFill="0" applyBorder="0" applyAlignment="0" applyProtection="0"/>
  </cellStyleXfs>
  <cellXfs count="73">
    <xf numFmtId="0" fontId="0" fillId="0" borderId="0" xfId="0"/>
    <xf numFmtId="0" fontId="0" fillId="2" borderId="0" xfId="0" applyFill="1"/>
    <xf numFmtId="0" fontId="3" fillId="0" borderId="0" xfId="0" applyFont="1"/>
    <xf numFmtId="0" fontId="3" fillId="3" borderId="0" xfId="0" applyFont="1" applyFill="1"/>
    <xf numFmtId="0" fontId="3" fillId="4" borderId="0" xfId="0" applyFont="1" applyFill="1"/>
    <xf numFmtId="0" fontId="0" fillId="3" borderId="0" xfId="0" applyFill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3" fillId="0" borderId="2" xfId="0" applyFont="1" applyBorder="1"/>
    <xf numFmtId="0" fontId="3" fillId="0" borderId="4" xfId="0" applyFont="1" applyBorder="1"/>
    <xf numFmtId="0" fontId="3" fillId="4" borderId="4" xfId="0" applyFont="1" applyFill="1" applyBorder="1"/>
    <xf numFmtId="0" fontId="3" fillId="0" borderId="6" xfId="0" applyFont="1" applyBorder="1"/>
    <xf numFmtId="0" fontId="3" fillId="0" borderId="7" xfId="0" applyFont="1" applyBorder="1"/>
    <xf numFmtId="0" fontId="3" fillId="3" borderId="1" xfId="0" applyFont="1" applyFill="1" applyBorder="1"/>
    <xf numFmtId="0" fontId="3" fillId="3" borderId="2" xfId="0" applyFont="1" applyFill="1" applyBorder="1"/>
    <xf numFmtId="0" fontId="3" fillId="3" borderId="4" xfId="0" applyFont="1" applyFill="1" applyBorder="1"/>
    <xf numFmtId="0" fontId="0" fillId="3" borderId="4" xfId="0" applyFill="1" applyBorder="1"/>
    <xf numFmtId="0" fontId="0" fillId="0" borderId="4" xfId="0" applyBorder="1"/>
    <xf numFmtId="0" fontId="4" fillId="0" borderId="0" xfId="0" applyFont="1"/>
    <xf numFmtId="0" fontId="5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3" borderId="6" xfId="0" applyFont="1" applyFill="1" applyBorder="1"/>
    <xf numFmtId="0" fontId="3" fillId="3" borderId="7" xfId="0" applyFont="1" applyFill="1" applyBorder="1"/>
    <xf numFmtId="0" fontId="0" fillId="0" borderId="6" xfId="0" applyBorder="1"/>
    <xf numFmtId="0" fontId="1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center" wrapText="1" indent="1"/>
    </xf>
    <xf numFmtId="0" fontId="2" fillId="0" borderId="0" xfId="1" applyAlignment="1">
      <alignment horizontal="left" vertical="center" wrapText="1"/>
    </xf>
    <xf numFmtId="0" fontId="2" fillId="0" borderId="0" xfId="1" applyAlignment="1">
      <alignment vertical="center" wrapText="1"/>
    </xf>
    <xf numFmtId="16" fontId="2" fillId="5" borderId="0" xfId="1" applyNumberFormat="1" applyFill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 indent="1"/>
    </xf>
    <xf numFmtId="0" fontId="2" fillId="5" borderId="0" xfId="1" applyFill="1" applyAlignment="1">
      <alignment horizontal="left" vertical="center" wrapText="1" indent="1"/>
    </xf>
    <xf numFmtId="0" fontId="2" fillId="0" borderId="0" xfId="1" applyAlignment="1">
      <alignment horizontal="left" vertical="center" wrapText="1" indent="1"/>
    </xf>
    <xf numFmtId="0" fontId="1" fillId="0" borderId="0" xfId="0" applyFont="1" applyAlignment="1">
      <alignment vertical="center" wrapText="1"/>
    </xf>
    <xf numFmtId="0" fontId="9" fillId="0" borderId="0" xfId="0" applyFont="1"/>
    <xf numFmtId="0" fontId="0" fillId="0" borderId="9" xfId="0" applyBorder="1"/>
    <xf numFmtId="43" fontId="0" fillId="0" borderId="9" xfId="2" applyFont="1" applyBorder="1"/>
    <xf numFmtId="43" fontId="4" fillId="0" borderId="0" xfId="2" applyFont="1"/>
    <xf numFmtId="43" fontId="4" fillId="0" borderId="9" xfId="2" applyFont="1" applyBorder="1"/>
    <xf numFmtId="0" fontId="0" fillId="0" borderId="0" xfId="0" pivotButton="1"/>
    <xf numFmtId="0" fontId="0" fillId="0" borderId="0" xfId="0" applyAlignment="1">
      <alignment horizontal="left"/>
    </xf>
    <xf numFmtId="0" fontId="4" fillId="0" borderId="9" xfId="0" applyFont="1" applyBorder="1"/>
    <xf numFmtId="43" fontId="0" fillId="0" borderId="0" xfId="2" applyFont="1" applyBorder="1"/>
    <xf numFmtId="43" fontId="0" fillId="0" borderId="0" xfId="2" applyFont="1"/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43" fontId="0" fillId="0" borderId="9" xfId="2" applyFont="1" applyBorder="1" applyAlignment="1">
      <alignment horizontal="center"/>
    </xf>
    <xf numFmtId="43" fontId="0" fillId="0" borderId="0" xfId="2" applyFont="1" applyAlignment="1">
      <alignment horizontal="center"/>
    </xf>
    <xf numFmtId="43" fontId="4" fillId="0" borderId="0" xfId="0" applyNumberFormat="1" applyFont="1"/>
    <xf numFmtId="43" fontId="0" fillId="0" borderId="9" xfId="0" applyNumberFormat="1" applyBorder="1" applyAlignment="1">
      <alignment horizontal="center"/>
    </xf>
    <xf numFmtId="43" fontId="10" fillId="0" borderId="9" xfId="2" applyFont="1" applyBorder="1"/>
    <xf numFmtId="43" fontId="10" fillId="0" borderId="9" xfId="2" applyFont="1" applyBorder="1" applyAlignment="1">
      <alignment horizontal="center"/>
    </xf>
    <xf numFmtId="43" fontId="0" fillId="0" borderId="0" xfId="0" applyNumberFormat="1"/>
    <xf numFmtId="43" fontId="4" fillId="0" borderId="9" xfId="2" applyFont="1" applyFill="1" applyBorder="1"/>
    <xf numFmtId="43" fontId="0" fillId="0" borderId="9" xfId="2" applyFont="1" applyFill="1" applyBorder="1"/>
    <xf numFmtId="43" fontId="0" fillId="8" borderId="9" xfId="2" applyFont="1" applyFill="1" applyBorder="1"/>
    <xf numFmtId="43" fontId="4" fillId="8" borderId="9" xfId="2" applyFont="1" applyFill="1" applyBorder="1"/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horizontal="center" vertical="center" wrapText="1"/>
    </xf>
    <xf numFmtId="0" fontId="0" fillId="9" borderId="0" xfId="0" applyFill="1"/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5" fillId="6" borderId="0" xfId="0" applyFont="1" applyFill="1" applyAlignment="1">
      <alignment horizontal="center" vertical="center"/>
    </xf>
    <xf numFmtId="0" fontId="16" fillId="7" borderId="0" xfId="0" applyFont="1" applyFill="1" applyAlignment="1">
      <alignment horizontal="center" vertical="center"/>
    </xf>
  </cellXfs>
  <cellStyles count="3">
    <cellStyle name="Hiperlink" xfId="1" builtinId="8"/>
    <cellStyle name="Normal" xfId="0" builtinId="0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" Type="http://schemas.openxmlformats.org/officeDocument/2006/relationships/image" Target="../media/image5.gif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8" Type="http://schemas.openxmlformats.org/officeDocument/2006/relationships/image" Target="../media/image8.jpeg"/><Relationship Id="rId3" Type="http://schemas.openxmlformats.org/officeDocument/2006/relationships/image" Target="../media/image3.jpeg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image" Target="../media/image64.png"/><Relationship Id="rId21" Type="http://schemas.openxmlformats.org/officeDocument/2006/relationships/image" Target="../media/image59.png"/><Relationship Id="rId42" Type="http://schemas.openxmlformats.org/officeDocument/2006/relationships/image" Target="../media/image80.png"/><Relationship Id="rId47" Type="http://schemas.openxmlformats.org/officeDocument/2006/relationships/image" Target="../media/image85.png"/><Relationship Id="rId63" Type="http://schemas.openxmlformats.org/officeDocument/2006/relationships/image" Target="../media/image101.png"/><Relationship Id="rId68" Type="http://schemas.openxmlformats.org/officeDocument/2006/relationships/image" Target="../media/image106.png"/><Relationship Id="rId16" Type="http://schemas.openxmlformats.org/officeDocument/2006/relationships/image" Target="../media/image54.png"/><Relationship Id="rId11" Type="http://schemas.openxmlformats.org/officeDocument/2006/relationships/image" Target="../media/image49.png"/><Relationship Id="rId32" Type="http://schemas.openxmlformats.org/officeDocument/2006/relationships/image" Target="../media/image70.png"/><Relationship Id="rId37" Type="http://schemas.openxmlformats.org/officeDocument/2006/relationships/image" Target="../media/image75.png"/><Relationship Id="rId53" Type="http://schemas.openxmlformats.org/officeDocument/2006/relationships/image" Target="../media/image91.png"/><Relationship Id="rId58" Type="http://schemas.openxmlformats.org/officeDocument/2006/relationships/image" Target="../media/image96.png"/><Relationship Id="rId74" Type="http://schemas.openxmlformats.org/officeDocument/2006/relationships/image" Target="../media/image112.png"/><Relationship Id="rId79" Type="http://schemas.openxmlformats.org/officeDocument/2006/relationships/image" Target="../media/image117.png"/><Relationship Id="rId5" Type="http://schemas.openxmlformats.org/officeDocument/2006/relationships/image" Target="../media/image43.png"/><Relationship Id="rId61" Type="http://schemas.openxmlformats.org/officeDocument/2006/relationships/image" Target="../media/image99.png"/><Relationship Id="rId19" Type="http://schemas.openxmlformats.org/officeDocument/2006/relationships/image" Target="../media/image57.png"/><Relationship Id="rId14" Type="http://schemas.openxmlformats.org/officeDocument/2006/relationships/image" Target="../media/image52.png"/><Relationship Id="rId22" Type="http://schemas.openxmlformats.org/officeDocument/2006/relationships/image" Target="../media/image60.png"/><Relationship Id="rId27" Type="http://schemas.openxmlformats.org/officeDocument/2006/relationships/image" Target="../media/image65.png"/><Relationship Id="rId30" Type="http://schemas.openxmlformats.org/officeDocument/2006/relationships/image" Target="../media/image68.png"/><Relationship Id="rId35" Type="http://schemas.openxmlformats.org/officeDocument/2006/relationships/image" Target="../media/image73.png"/><Relationship Id="rId43" Type="http://schemas.openxmlformats.org/officeDocument/2006/relationships/image" Target="../media/image81.png"/><Relationship Id="rId48" Type="http://schemas.openxmlformats.org/officeDocument/2006/relationships/image" Target="../media/image86.png"/><Relationship Id="rId56" Type="http://schemas.openxmlformats.org/officeDocument/2006/relationships/image" Target="../media/image94.png"/><Relationship Id="rId64" Type="http://schemas.openxmlformats.org/officeDocument/2006/relationships/image" Target="../media/image102.png"/><Relationship Id="rId69" Type="http://schemas.openxmlformats.org/officeDocument/2006/relationships/image" Target="../media/image107.png"/><Relationship Id="rId77" Type="http://schemas.openxmlformats.org/officeDocument/2006/relationships/image" Target="../media/image115.png"/><Relationship Id="rId8" Type="http://schemas.openxmlformats.org/officeDocument/2006/relationships/image" Target="../media/image46.png"/><Relationship Id="rId51" Type="http://schemas.openxmlformats.org/officeDocument/2006/relationships/image" Target="../media/image89.png"/><Relationship Id="rId72" Type="http://schemas.openxmlformats.org/officeDocument/2006/relationships/image" Target="../media/image110.png"/><Relationship Id="rId80" Type="http://schemas.openxmlformats.org/officeDocument/2006/relationships/image" Target="../media/image118.png"/><Relationship Id="rId3" Type="http://schemas.openxmlformats.org/officeDocument/2006/relationships/image" Target="../media/image41.png"/><Relationship Id="rId12" Type="http://schemas.openxmlformats.org/officeDocument/2006/relationships/image" Target="../media/image50.png"/><Relationship Id="rId17" Type="http://schemas.openxmlformats.org/officeDocument/2006/relationships/image" Target="../media/image55.png"/><Relationship Id="rId25" Type="http://schemas.openxmlformats.org/officeDocument/2006/relationships/image" Target="../media/image63.png"/><Relationship Id="rId33" Type="http://schemas.openxmlformats.org/officeDocument/2006/relationships/image" Target="../media/image71.png"/><Relationship Id="rId38" Type="http://schemas.openxmlformats.org/officeDocument/2006/relationships/image" Target="../media/image76.png"/><Relationship Id="rId46" Type="http://schemas.openxmlformats.org/officeDocument/2006/relationships/image" Target="../media/image84.png"/><Relationship Id="rId59" Type="http://schemas.openxmlformats.org/officeDocument/2006/relationships/image" Target="../media/image97.png"/><Relationship Id="rId67" Type="http://schemas.openxmlformats.org/officeDocument/2006/relationships/image" Target="../media/image105.png"/><Relationship Id="rId20" Type="http://schemas.openxmlformats.org/officeDocument/2006/relationships/image" Target="../media/image58.png"/><Relationship Id="rId41" Type="http://schemas.openxmlformats.org/officeDocument/2006/relationships/image" Target="../media/image79.png"/><Relationship Id="rId54" Type="http://schemas.openxmlformats.org/officeDocument/2006/relationships/image" Target="../media/image92.png"/><Relationship Id="rId62" Type="http://schemas.openxmlformats.org/officeDocument/2006/relationships/image" Target="../media/image100.png"/><Relationship Id="rId70" Type="http://schemas.openxmlformats.org/officeDocument/2006/relationships/image" Target="../media/image108.png"/><Relationship Id="rId75" Type="http://schemas.openxmlformats.org/officeDocument/2006/relationships/image" Target="../media/image113.png"/><Relationship Id="rId1" Type="http://schemas.openxmlformats.org/officeDocument/2006/relationships/image" Target="../media/image39.png"/><Relationship Id="rId6" Type="http://schemas.openxmlformats.org/officeDocument/2006/relationships/image" Target="../media/image44.png"/><Relationship Id="rId15" Type="http://schemas.openxmlformats.org/officeDocument/2006/relationships/image" Target="../media/image53.png"/><Relationship Id="rId23" Type="http://schemas.openxmlformats.org/officeDocument/2006/relationships/image" Target="../media/image61.png"/><Relationship Id="rId28" Type="http://schemas.openxmlformats.org/officeDocument/2006/relationships/image" Target="../media/image66.png"/><Relationship Id="rId36" Type="http://schemas.openxmlformats.org/officeDocument/2006/relationships/image" Target="../media/image74.png"/><Relationship Id="rId49" Type="http://schemas.openxmlformats.org/officeDocument/2006/relationships/image" Target="../media/image87.png"/><Relationship Id="rId57" Type="http://schemas.openxmlformats.org/officeDocument/2006/relationships/image" Target="../media/image95.png"/><Relationship Id="rId10" Type="http://schemas.openxmlformats.org/officeDocument/2006/relationships/image" Target="../media/image48.png"/><Relationship Id="rId31" Type="http://schemas.openxmlformats.org/officeDocument/2006/relationships/image" Target="../media/image69.png"/><Relationship Id="rId44" Type="http://schemas.openxmlformats.org/officeDocument/2006/relationships/image" Target="../media/image82.png"/><Relationship Id="rId52" Type="http://schemas.openxmlformats.org/officeDocument/2006/relationships/image" Target="../media/image90.png"/><Relationship Id="rId60" Type="http://schemas.openxmlformats.org/officeDocument/2006/relationships/image" Target="../media/image98.png"/><Relationship Id="rId65" Type="http://schemas.openxmlformats.org/officeDocument/2006/relationships/image" Target="../media/image103.png"/><Relationship Id="rId73" Type="http://schemas.openxmlformats.org/officeDocument/2006/relationships/image" Target="../media/image111.png"/><Relationship Id="rId78" Type="http://schemas.openxmlformats.org/officeDocument/2006/relationships/image" Target="../media/image116.png"/><Relationship Id="rId81" Type="http://schemas.openxmlformats.org/officeDocument/2006/relationships/image" Target="../media/image119.png"/><Relationship Id="rId4" Type="http://schemas.openxmlformats.org/officeDocument/2006/relationships/image" Target="../media/image42.png"/><Relationship Id="rId9" Type="http://schemas.openxmlformats.org/officeDocument/2006/relationships/image" Target="../media/image47.png"/><Relationship Id="rId13" Type="http://schemas.openxmlformats.org/officeDocument/2006/relationships/image" Target="../media/image51.png"/><Relationship Id="rId18" Type="http://schemas.openxmlformats.org/officeDocument/2006/relationships/image" Target="../media/image56.png"/><Relationship Id="rId39" Type="http://schemas.openxmlformats.org/officeDocument/2006/relationships/image" Target="../media/image77.png"/><Relationship Id="rId34" Type="http://schemas.openxmlformats.org/officeDocument/2006/relationships/image" Target="../media/image72.png"/><Relationship Id="rId50" Type="http://schemas.openxmlformats.org/officeDocument/2006/relationships/image" Target="../media/image88.png"/><Relationship Id="rId55" Type="http://schemas.openxmlformats.org/officeDocument/2006/relationships/image" Target="../media/image93.png"/><Relationship Id="rId76" Type="http://schemas.openxmlformats.org/officeDocument/2006/relationships/image" Target="../media/image114.png"/><Relationship Id="rId7" Type="http://schemas.openxmlformats.org/officeDocument/2006/relationships/image" Target="../media/image45.png"/><Relationship Id="rId71" Type="http://schemas.openxmlformats.org/officeDocument/2006/relationships/image" Target="../media/image109.png"/><Relationship Id="rId2" Type="http://schemas.openxmlformats.org/officeDocument/2006/relationships/image" Target="../media/image40.png"/><Relationship Id="rId29" Type="http://schemas.openxmlformats.org/officeDocument/2006/relationships/image" Target="../media/image67.png"/><Relationship Id="rId24" Type="http://schemas.openxmlformats.org/officeDocument/2006/relationships/image" Target="../media/image62.png"/><Relationship Id="rId40" Type="http://schemas.openxmlformats.org/officeDocument/2006/relationships/image" Target="../media/image78.png"/><Relationship Id="rId45" Type="http://schemas.openxmlformats.org/officeDocument/2006/relationships/image" Target="../media/image83.png"/><Relationship Id="rId66" Type="http://schemas.openxmlformats.org/officeDocument/2006/relationships/image" Target="../media/image104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24.png"/><Relationship Id="rId18" Type="http://schemas.openxmlformats.org/officeDocument/2006/relationships/image" Target="../media/image62.png"/><Relationship Id="rId26" Type="http://schemas.openxmlformats.org/officeDocument/2006/relationships/image" Target="../media/image129.png"/><Relationship Id="rId39" Type="http://schemas.openxmlformats.org/officeDocument/2006/relationships/image" Target="../media/image87.png"/><Relationship Id="rId21" Type="http://schemas.openxmlformats.org/officeDocument/2006/relationships/image" Target="../media/image67.png"/><Relationship Id="rId34" Type="http://schemas.openxmlformats.org/officeDocument/2006/relationships/image" Target="../media/image83.png"/><Relationship Id="rId42" Type="http://schemas.openxmlformats.org/officeDocument/2006/relationships/image" Target="../media/image90.png"/><Relationship Id="rId47" Type="http://schemas.openxmlformats.org/officeDocument/2006/relationships/image" Target="../media/image100.png"/><Relationship Id="rId50" Type="http://schemas.openxmlformats.org/officeDocument/2006/relationships/image" Target="../media/image104.png"/><Relationship Id="rId55" Type="http://schemas.openxmlformats.org/officeDocument/2006/relationships/image" Target="../media/image114.png"/><Relationship Id="rId7" Type="http://schemas.openxmlformats.org/officeDocument/2006/relationships/image" Target="../media/image121.png"/><Relationship Id="rId2" Type="http://schemas.openxmlformats.org/officeDocument/2006/relationships/image" Target="../media/image41.png"/><Relationship Id="rId16" Type="http://schemas.openxmlformats.org/officeDocument/2006/relationships/image" Target="../media/image125.png"/><Relationship Id="rId29" Type="http://schemas.openxmlformats.org/officeDocument/2006/relationships/image" Target="../media/image77.png"/><Relationship Id="rId11" Type="http://schemas.openxmlformats.org/officeDocument/2006/relationships/image" Target="../media/image52.png"/><Relationship Id="rId24" Type="http://schemas.openxmlformats.org/officeDocument/2006/relationships/image" Target="../media/image71.png"/><Relationship Id="rId32" Type="http://schemas.openxmlformats.org/officeDocument/2006/relationships/image" Target="../media/image81.png"/><Relationship Id="rId37" Type="http://schemas.openxmlformats.org/officeDocument/2006/relationships/image" Target="../media/image132.png"/><Relationship Id="rId40" Type="http://schemas.openxmlformats.org/officeDocument/2006/relationships/image" Target="../media/image88.png"/><Relationship Id="rId45" Type="http://schemas.openxmlformats.org/officeDocument/2006/relationships/image" Target="../media/image95.png"/><Relationship Id="rId53" Type="http://schemas.openxmlformats.org/officeDocument/2006/relationships/image" Target="../media/image133.png"/><Relationship Id="rId5" Type="http://schemas.openxmlformats.org/officeDocument/2006/relationships/image" Target="../media/image48.png"/><Relationship Id="rId19" Type="http://schemas.openxmlformats.org/officeDocument/2006/relationships/image" Target="../media/image127.png"/><Relationship Id="rId4" Type="http://schemas.openxmlformats.org/officeDocument/2006/relationships/image" Target="../media/image45.png"/><Relationship Id="rId9" Type="http://schemas.openxmlformats.org/officeDocument/2006/relationships/image" Target="../media/image122.png"/><Relationship Id="rId14" Type="http://schemas.openxmlformats.org/officeDocument/2006/relationships/image" Target="../media/image56.png"/><Relationship Id="rId22" Type="http://schemas.openxmlformats.org/officeDocument/2006/relationships/image" Target="../media/image68.png"/><Relationship Id="rId27" Type="http://schemas.openxmlformats.org/officeDocument/2006/relationships/image" Target="../media/image130.png"/><Relationship Id="rId30" Type="http://schemas.openxmlformats.org/officeDocument/2006/relationships/image" Target="../media/image78.png"/><Relationship Id="rId35" Type="http://schemas.openxmlformats.org/officeDocument/2006/relationships/image" Target="../media/image84.png"/><Relationship Id="rId43" Type="http://schemas.openxmlformats.org/officeDocument/2006/relationships/image" Target="../media/image91.png"/><Relationship Id="rId48" Type="http://schemas.openxmlformats.org/officeDocument/2006/relationships/image" Target="../media/image102.png"/><Relationship Id="rId56" Type="http://schemas.openxmlformats.org/officeDocument/2006/relationships/image" Target="../media/image135.png"/><Relationship Id="rId8" Type="http://schemas.openxmlformats.org/officeDocument/2006/relationships/image" Target="../media/image50.png"/><Relationship Id="rId51" Type="http://schemas.openxmlformats.org/officeDocument/2006/relationships/image" Target="../media/image106.png"/><Relationship Id="rId3" Type="http://schemas.openxmlformats.org/officeDocument/2006/relationships/image" Target="../media/image120.png"/><Relationship Id="rId12" Type="http://schemas.openxmlformats.org/officeDocument/2006/relationships/image" Target="../media/image123.png"/><Relationship Id="rId17" Type="http://schemas.openxmlformats.org/officeDocument/2006/relationships/image" Target="../media/image126.png"/><Relationship Id="rId25" Type="http://schemas.openxmlformats.org/officeDocument/2006/relationships/image" Target="../media/image128.png"/><Relationship Id="rId33" Type="http://schemas.openxmlformats.org/officeDocument/2006/relationships/image" Target="../media/image82.png"/><Relationship Id="rId38" Type="http://schemas.openxmlformats.org/officeDocument/2006/relationships/image" Target="../media/image86.png"/><Relationship Id="rId46" Type="http://schemas.openxmlformats.org/officeDocument/2006/relationships/image" Target="../media/image98.png"/><Relationship Id="rId20" Type="http://schemas.openxmlformats.org/officeDocument/2006/relationships/image" Target="../media/image63.png"/><Relationship Id="rId41" Type="http://schemas.openxmlformats.org/officeDocument/2006/relationships/image" Target="../media/image89.png"/><Relationship Id="rId54" Type="http://schemas.openxmlformats.org/officeDocument/2006/relationships/image" Target="../media/image134.png"/><Relationship Id="rId1" Type="http://schemas.openxmlformats.org/officeDocument/2006/relationships/image" Target="../media/image40.png"/><Relationship Id="rId6" Type="http://schemas.openxmlformats.org/officeDocument/2006/relationships/image" Target="../media/image49.png"/><Relationship Id="rId15" Type="http://schemas.openxmlformats.org/officeDocument/2006/relationships/image" Target="../media/image61.png"/><Relationship Id="rId23" Type="http://schemas.openxmlformats.org/officeDocument/2006/relationships/image" Target="../media/image69.png"/><Relationship Id="rId28" Type="http://schemas.openxmlformats.org/officeDocument/2006/relationships/image" Target="../media/image76.png"/><Relationship Id="rId36" Type="http://schemas.openxmlformats.org/officeDocument/2006/relationships/image" Target="../media/image54.png"/><Relationship Id="rId49" Type="http://schemas.openxmlformats.org/officeDocument/2006/relationships/image" Target="../media/image103.png"/><Relationship Id="rId57" Type="http://schemas.openxmlformats.org/officeDocument/2006/relationships/image" Target="../media/image136.png"/><Relationship Id="rId10" Type="http://schemas.openxmlformats.org/officeDocument/2006/relationships/image" Target="../media/image51.png"/><Relationship Id="rId31" Type="http://schemas.openxmlformats.org/officeDocument/2006/relationships/image" Target="../media/image131.png"/><Relationship Id="rId44" Type="http://schemas.openxmlformats.org/officeDocument/2006/relationships/image" Target="../media/image94.png"/><Relationship Id="rId52" Type="http://schemas.openxmlformats.org/officeDocument/2006/relationships/image" Target="../media/image10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476250</xdr:colOff>
      <xdr:row>4</xdr:row>
      <xdr:rowOff>142875</xdr:rowOff>
    </xdr:to>
    <xdr:sp macro="" textlink="">
      <xdr:nvSpPr>
        <xdr:cNvPr id="3073" name="AutoShape 1" descr="Escudo do time">
          <a:extLst>
            <a:ext uri="{FF2B5EF4-FFF2-40B4-BE49-F238E27FC236}">
              <a16:creationId xmlns:a16="http://schemas.microsoft.com/office/drawing/2014/main" id="{5FFF8D34-77D6-CB8A-EEAD-FA969E0CB3A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0</xdr:row>
      <xdr:rowOff>0</xdr:rowOff>
    </xdr:from>
    <xdr:to>
      <xdr:col>1</xdr:col>
      <xdr:colOff>161925</xdr:colOff>
      <xdr:row>1</xdr:row>
      <xdr:rowOff>47625</xdr:rowOff>
    </xdr:to>
    <xdr:pic>
      <xdr:nvPicPr>
        <xdr:cNvPr id="2" name="Imagem 1" descr="foto do perfil">
          <a:extLst>
            <a:ext uri="{FF2B5EF4-FFF2-40B4-BE49-F238E27FC236}">
              <a16:creationId xmlns:a16="http://schemas.microsoft.com/office/drawing/2014/main" id="{B26B7CA7-4033-D4CB-A488-16EF01E93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476250</xdr:colOff>
      <xdr:row>16</xdr:row>
      <xdr:rowOff>142875</xdr:rowOff>
    </xdr:to>
    <xdr:sp macro="" textlink="">
      <xdr:nvSpPr>
        <xdr:cNvPr id="3075" name="AutoShape 3" descr="Escudo do time">
          <a:extLst>
            <a:ext uri="{FF2B5EF4-FFF2-40B4-BE49-F238E27FC236}">
              <a16:creationId xmlns:a16="http://schemas.microsoft.com/office/drawing/2014/main" id="{A8142C50-267E-43F0-3707-9F841A2B1D3E}"/>
            </a:ext>
          </a:extLst>
        </xdr:cNvPr>
        <xdr:cNvSpPr>
          <a:spLocks noChangeAspect="1" noChangeArrowheads="1"/>
        </xdr:cNvSpPr>
      </xdr:nvSpPr>
      <xdr:spPr bwMode="auto">
        <a:xfrm>
          <a:off x="0" y="33242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12</xdr:row>
      <xdr:rowOff>0</xdr:rowOff>
    </xdr:from>
    <xdr:to>
      <xdr:col>1</xdr:col>
      <xdr:colOff>161925</xdr:colOff>
      <xdr:row>13</xdr:row>
      <xdr:rowOff>47625</xdr:rowOff>
    </xdr:to>
    <xdr:pic>
      <xdr:nvPicPr>
        <xdr:cNvPr id="3" name="Imagem 2" descr="foto do perfil">
          <a:extLst>
            <a:ext uri="{FF2B5EF4-FFF2-40B4-BE49-F238E27FC236}">
              <a16:creationId xmlns:a16="http://schemas.microsoft.com/office/drawing/2014/main" id="{ACA46DCC-6CA2-D2B5-19F3-26FDDF1D6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33242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476250</xdr:colOff>
      <xdr:row>28</xdr:row>
      <xdr:rowOff>142875</xdr:rowOff>
    </xdr:to>
    <xdr:sp macro="" textlink="">
      <xdr:nvSpPr>
        <xdr:cNvPr id="3077" name="AutoShape 5" descr="Escudo do time">
          <a:extLst>
            <a:ext uri="{FF2B5EF4-FFF2-40B4-BE49-F238E27FC236}">
              <a16:creationId xmlns:a16="http://schemas.microsoft.com/office/drawing/2014/main" id="{352E10E5-21F8-A334-C7A2-28EE733C1E04}"/>
            </a:ext>
          </a:extLst>
        </xdr:cNvPr>
        <xdr:cNvSpPr>
          <a:spLocks noChangeAspect="1" noChangeArrowheads="1"/>
        </xdr:cNvSpPr>
      </xdr:nvSpPr>
      <xdr:spPr bwMode="auto">
        <a:xfrm>
          <a:off x="0" y="68389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24</xdr:row>
      <xdr:rowOff>0</xdr:rowOff>
    </xdr:from>
    <xdr:to>
      <xdr:col>1</xdr:col>
      <xdr:colOff>161925</xdr:colOff>
      <xdr:row>25</xdr:row>
      <xdr:rowOff>47625</xdr:rowOff>
    </xdr:to>
    <xdr:pic>
      <xdr:nvPicPr>
        <xdr:cNvPr id="4" name="Imagem 3" descr="foto do perfil">
          <a:extLst>
            <a:ext uri="{FF2B5EF4-FFF2-40B4-BE49-F238E27FC236}">
              <a16:creationId xmlns:a16="http://schemas.microsoft.com/office/drawing/2014/main" id="{085D7045-FDBC-BE3B-710B-405BA2411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68389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476250</xdr:colOff>
      <xdr:row>40</xdr:row>
      <xdr:rowOff>142875</xdr:rowOff>
    </xdr:to>
    <xdr:sp macro="" textlink="">
      <xdr:nvSpPr>
        <xdr:cNvPr id="3079" name="AutoShape 7" descr="Escudo do time">
          <a:extLst>
            <a:ext uri="{FF2B5EF4-FFF2-40B4-BE49-F238E27FC236}">
              <a16:creationId xmlns:a16="http://schemas.microsoft.com/office/drawing/2014/main" id="{2D9DA7EA-1184-A429-4C1E-21F6B7D9540D}"/>
            </a:ext>
          </a:extLst>
        </xdr:cNvPr>
        <xdr:cNvSpPr>
          <a:spLocks noChangeAspect="1" noChangeArrowheads="1"/>
        </xdr:cNvSpPr>
      </xdr:nvSpPr>
      <xdr:spPr bwMode="auto">
        <a:xfrm>
          <a:off x="0" y="103536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36</xdr:row>
      <xdr:rowOff>0</xdr:rowOff>
    </xdr:from>
    <xdr:to>
      <xdr:col>1</xdr:col>
      <xdr:colOff>161925</xdr:colOff>
      <xdr:row>37</xdr:row>
      <xdr:rowOff>47625</xdr:rowOff>
    </xdr:to>
    <xdr:pic>
      <xdr:nvPicPr>
        <xdr:cNvPr id="5" name="Imagem 4" descr="foto do perfil">
          <a:extLst>
            <a:ext uri="{FF2B5EF4-FFF2-40B4-BE49-F238E27FC236}">
              <a16:creationId xmlns:a16="http://schemas.microsoft.com/office/drawing/2014/main" id="{93506621-BAFD-B6E1-9705-BD4C9B27F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03536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476250</xdr:colOff>
      <xdr:row>52</xdr:row>
      <xdr:rowOff>142875</xdr:rowOff>
    </xdr:to>
    <xdr:sp macro="" textlink="">
      <xdr:nvSpPr>
        <xdr:cNvPr id="3081" name="AutoShape 9" descr="Escudo do time">
          <a:extLst>
            <a:ext uri="{FF2B5EF4-FFF2-40B4-BE49-F238E27FC236}">
              <a16:creationId xmlns:a16="http://schemas.microsoft.com/office/drawing/2014/main" id="{9F25F8E0-DD0B-7496-8A91-1BEFC6785519}"/>
            </a:ext>
          </a:extLst>
        </xdr:cNvPr>
        <xdr:cNvSpPr>
          <a:spLocks noChangeAspect="1" noChangeArrowheads="1"/>
        </xdr:cNvSpPr>
      </xdr:nvSpPr>
      <xdr:spPr bwMode="auto">
        <a:xfrm>
          <a:off x="0" y="140589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48</xdr:row>
      <xdr:rowOff>0</xdr:rowOff>
    </xdr:from>
    <xdr:to>
      <xdr:col>1</xdr:col>
      <xdr:colOff>161925</xdr:colOff>
      <xdr:row>49</xdr:row>
      <xdr:rowOff>47625</xdr:rowOff>
    </xdr:to>
    <xdr:pic>
      <xdr:nvPicPr>
        <xdr:cNvPr id="6" name="Imagem 5" descr="foto do perfil">
          <a:extLst>
            <a:ext uri="{FF2B5EF4-FFF2-40B4-BE49-F238E27FC236}">
              <a16:creationId xmlns:a16="http://schemas.microsoft.com/office/drawing/2014/main" id="{695E1AD7-49DD-F917-11B8-90A7DC304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40589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476250</xdr:colOff>
      <xdr:row>64</xdr:row>
      <xdr:rowOff>142875</xdr:rowOff>
    </xdr:to>
    <xdr:sp macro="" textlink="">
      <xdr:nvSpPr>
        <xdr:cNvPr id="3083" name="AutoShape 11" descr="Escudo do time">
          <a:extLst>
            <a:ext uri="{FF2B5EF4-FFF2-40B4-BE49-F238E27FC236}">
              <a16:creationId xmlns:a16="http://schemas.microsoft.com/office/drawing/2014/main" id="{8129FDDA-2819-BCBA-A8D1-12D2FAF9DEAF}"/>
            </a:ext>
          </a:extLst>
        </xdr:cNvPr>
        <xdr:cNvSpPr>
          <a:spLocks noChangeAspect="1" noChangeArrowheads="1"/>
        </xdr:cNvSpPr>
      </xdr:nvSpPr>
      <xdr:spPr bwMode="auto">
        <a:xfrm>
          <a:off x="0" y="175736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60</xdr:row>
      <xdr:rowOff>0</xdr:rowOff>
    </xdr:from>
    <xdr:to>
      <xdr:col>1</xdr:col>
      <xdr:colOff>161925</xdr:colOff>
      <xdr:row>61</xdr:row>
      <xdr:rowOff>47625</xdr:rowOff>
    </xdr:to>
    <xdr:pic>
      <xdr:nvPicPr>
        <xdr:cNvPr id="7" name="Imagem 6" descr="foto do perfil">
          <a:extLst>
            <a:ext uri="{FF2B5EF4-FFF2-40B4-BE49-F238E27FC236}">
              <a16:creationId xmlns:a16="http://schemas.microsoft.com/office/drawing/2014/main" id="{2C47756D-ADC7-3C89-40A3-85DD4CB53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75736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476250</xdr:colOff>
      <xdr:row>76</xdr:row>
      <xdr:rowOff>142875</xdr:rowOff>
    </xdr:to>
    <xdr:sp macro="" textlink="">
      <xdr:nvSpPr>
        <xdr:cNvPr id="3085" name="AutoShape 13" descr="Escudo do time">
          <a:extLst>
            <a:ext uri="{FF2B5EF4-FFF2-40B4-BE49-F238E27FC236}">
              <a16:creationId xmlns:a16="http://schemas.microsoft.com/office/drawing/2014/main" id="{33D847D7-A515-9632-FFA9-DFCAE7BD49F9}"/>
            </a:ext>
          </a:extLst>
        </xdr:cNvPr>
        <xdr:cNvSpPr>
          <a:spLocks noChangeAspect="1" noChangeArrowheads="1"/>
        </xdr:cNvSpPr>
      </xdr:nvSpPr>
      <xdr:spPr bwMode="auto">
        <a:xfrm>
          <a:off x="0" y="212788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72</xdr:row>
      <xdr:rowOff>0</xdr:rowOff>
    </xdr:from>
    <xdr:to>
      <xdr:col>1</xdr:col>
      <xdr:colOff>161925</xdr:colOff>
      <xdr:row>73</xdr:row>
      <xdr:rowOff>47625</xdr:rowOff>
    </xdr:to>
    <xdr:pic>
      <xdr:nvPicPr>
        <xdr:cNvPr id="8" name="Imagem 7" descr="foto do perfil">
          <a:extLst>
            <a:ext uri="{FF2B5EF4-FFF2-40B4-BE49-F238E27FC236}">
              <a16:creationId xmlns:a16="http://schemas.microsoft.com/office/drawing/2014/main" id="{F19A5C33-6674-0DF9-7030-8C241E067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12788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476250</xdr:colOff>
      <xdr:row>88</xdr:row>
      <xdr:rowOff>142875</xdr:rowOff>
    </xdr:to>
    <xdr:sp macro="" textlink="">
      <xdr:nvSpPr>
        <xdr:cNvPr id="3087" name="AutoShape 15" descr="Escudo do time">
          <a:extLst>
            <a:ext uri="{FF2B5EF4-FFF2-40B4-BE49-F238E27FC236}">
              <a16:creationId xmlns:a16="http://schemas.microsoft.com/office/drawing/2014/main" id="{770BD00D-9DED-9A72-D816-475BA37CE328}"/>
            </a:ext>
          </a:extLst>
        </xdr:cNvPr>
        <xdr:cNvSpPr>
          <a:spLocks noChangeAspect="1" noChangeArrowheads="1"/>
        </xdr:cNvSpPr>
      </xdr:nvSpPr>
      <xdr:spPr bwMode="auto">
        <a:xfrm>
          <a:off x="0" y="247935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84</xdr:row>
      <xdr:rowOff>0</xdr:rowOff>
    </xdr:from>
    <xdr:to>
      <xdr:col>1</xdr:col>
      <xdr:colOff>161925</xdr:colOff>
      <xdr:row>85</xdr:row>
      <xdr:rowOff>47625</xdr:rowOff>
    </xdr:to>
    <xdr:pic>
      <xdr:nvPicPr>
        <xdr:cNvPr id="9" name="Imagem 8" descr="foto do perfil">
          <a:extLst>
            <a:ext uri="{FF2B5EF4-FFF2-40B4-BE49-F238E27FC236}">
              <a16:creationId xmlns:a16="http://schemas.microsoft.com/office/drawing/2014/main" id="{C73096E6-C2DF-78D9-43E0-18471034A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47935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476250</xdr:colOff>
      <xdr:row>100</xdr:row>
      <xdr:rowOff>142875</xdr:rowOff>
    </xdr:to>
    <xdr:sp macro="" textlink="">
      <xdr:nvSpPr>
        <xdr:cNvPr id="3089" name="AutoShape 17" descr="Escudo do time">
          <a:extLst>
            <a:ext uri="{FF2B5EF4-FFF2-40B4-BE49-F238E27FC236}">
              <a16:creationId xmlns:a16="http://schemas.microsoft.com/office/drawing/2014/main" id="{8C7F7FC0-FD32-84BD-DFAA-63EF44393C8C}"/>
            </a:ext>
          </a:extLst>
        </xdr:cNvPr>
        <xdr:cNvSpPr>
          <a:spLocks noChangeAspect="1" noChangeArrowheads="1"/>
        </xdr:cNvSpPr>
      </xdr:nvSpPr>
      <xdr:spPr bwMode="auto">
        <a:xfrm>
          <a:off x="0" y="283083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96</xdr:row>
      <xdr:rowOff>0</xdr:rowOff>
    </xdr:from>
    <xdr:to>
      <xdr:col>1</xdr:col>
      <xdr:colOff>161925</xdr:colOff>
      <xdr:row>97</xdr:row>
      <xdr:rowOff>47625</xdr:rowOff>
    </xdr:to>
    <xdr:pic>
      <xdr:nvPicPr>
        <xdr:cNvPr id="10" name="Imagem 9" descr="foto do perfil">
          <a:extLst>
            <a:ext uri="{FF2B5EF4-FFF2-40B4-BE49-F238E27FC236}">
              <a16:creationId xmlns:a16="http://schemas.microsoft.com/office/drawing/2014/main" id="{AB997010-6929-120B-AC06-E6B833681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83083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476250</xdr:colOff>
      <xdr:row>112</xdr:row>
      <xdr:rowOff>142875</xdr:rowOff>
    </xdr:to>
    <xdr:sp macro="" textlink="">
      <xdr:nvSpPr>
        <xdr:cNvPr id="3091" name="AutoShape 19" descr="Escudo do time">
          <a:extLst>
            <a:ext uri="{FF2B5EF4-FFF2-40B4-BE49-F238E27FC236}">
              <a16:creationId xmlns:a16="http://schemas.microsoft.com/office/drawing/2014/main" id="{32D9AC7D-C9FC-51B5-3CB3-5C6AB22319DD}"/>
            </a:ext>
          </a:extLst>
        </xdr:cNvPr>
        <xdr:cNvSpPr>
          <a:spLocks noChangeAspect="1" noChangeArrowheads="1"/>
        </xdr:cNvSpPr>
      </xdr:nvSpPr>
      <xdr:spPr bwMode="auto">
        <a:xfrm>
          <a:off x="0" y="316325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108</xdr:row>
      <xdr:rowOff>0</xdr:rowOff>
    </xdr:from>
    <xdr:to>
      <xdr:col>1</xdr:col>
      <xdr:colOff>161925</xdr:colOff>
      <xdr:row>109</xdr:row>
      <xdr:rowOff>47625</xdr:rowOff>
    </xdr:to>
    <xdr:pic>
      <xdr:nvPicPr>
        <xdr:cNvPr id="11" name="Imagem 10" descr="foto do perfil">
          <a:extLst>
            <a:ext uri="{FF2B5EF4-FFF2-40B4-BE49-F238E27FC236}">
              <a16:creationId xmlns:a16="http://schemas.microsoft.com/office/drawing/2014/main" id="{04B84567-F670-A026-C246-55AF5D521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316325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476250</xdr:colOff>
      <xdr:row>124</xdr:row>
      <xdr:rowOff>142875</xdr:rowOff>
    </xdr:to>
    <xdr:sp macro="" textlink="">
      <xdr:nvSpPr>
        <xdr:cNvPr id="3093" name="AutoShape 21" descr="Escudo do time">
          <a:extLst>
            <a:ext uri="{FF2B5EF4-FFF2-40B4-BE49-F238E27FC236}">
              <a16:creationId xmlns:a16="http://schemas.microsoft.com/office/drawing/2014/main" id="{37C845F1-D8E2-E723-5B70-666847B42E20}"/>
            </a:ext>
          </a:extLst>
        </xdr:cNvPr>
        <xdr:cNvSpPr>
          <a:spLocks noChangeAspect="1" noChangeArrowheads="1"/>
        </xdr:cNvSpPr>
      </xdr:nvSpPr>
      <xdr:spPr bwMode="auto">
        <a:xfrm>
          <a:off x="0" y="351472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120</xdr:row>
      <xdr:rowOff>0</xdr:rowOff>
    </xdr:from>
    <xdr:to>
      <xdr:col>1</xdr:col>
      <xdr:colOff>161925</xdr:colOff>
      <xdr:row>121</xdr:row>
      <xdr:rowOff>47625</xdr:rowOff>
    </xdr:to>
    <xdr:pic>
      <xdr:nvPicPr>
        <xdr:cNvPr id="12" name="Imagem 11" descr="foto do perfil">
          <a:extLst>
            <a:ext uri="{FF2B5EF4-FFF2-40B4-BE49-F238E27FC236}">
              <a16:creationId xmlns:a16="http://schemas.microsoft.com/office/drawing/2014/main" id="{FCA54941-D2B8-AC9B-1F27-98A8927C4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351472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476250</xdr:colOff>
      <xdr:row>136</xdr:row>
      <xdr:rowOff>142875</xdr:rowOff>
    </xdr:to>
    <xdr:sp macro="" textlink="">
      <xdr:nvSpPr>
        <xdr:cNvPr id="3095" name="AutoShape 23" descr="Escudo do time">
          <a:extLst>
            <a:ext uri="{FF2B5EF4-FFF2-40B4-BE49-F238E27FC236}">
              <a16:creationId xmlns:a16="http://schemas.microsoft.com/office/drawing/2014/main" id="{7E246B3D-B85F-DE55-10A0-A3E5B9A8A66D}"/>
            </a:ext>
          </a:extLst>
        </xdr:cNvPr>
        <xdr:cNvSpPr>
          <a:spLocks noChangeAspect="1" noChangeArrowheads="1"/>
        </xdr:cNvSpPr>
      </xdr:nvSpPr>
      <xdr:spPr bwMode="auto">
        <a:xfrm>
          <a:off x="0" y="382809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132</xdr:row>
      <xdr:rowOff>0</xdr:rowOff>
    </xdr:from>
    <xdr:to>
      <xdr:col>1</xdr:col>
      <xdr:colOff>161925</xdr:colOff>
      <xdr:row>133</xdr:row>
      <xdr:rowOff>47625</xdr:rowOff>
    </xdr:to>
    <xdr:pic>
      <xdr:nvPicPr>
        <xdr:cNvPr id="13" name="Imagem 12" descr="foto do perfil">
          <a:extLst>
            <a:ext uri="{FF2B5EF4-FFF2-40B4-BE49-F238E27FC236}">
              <a16:creationId xmlns:a16="http://schemas.microsoft.com/office/drawing/2014/main" id="{59BD5F58-8ABA-C78C-1B34-C94DB4E9A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382809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0</xdr:col>
      <xdr:colOff>476250</xdr:colOff>
      <xdr:row>148</xdr:row>
      <xdr:rowOff>142875</xdr:rowOff>
    </xdr:to>
    <xdr:sp macro="" textlink="">
      <xdr:nvSpPr>
        <xdr:cNvPr id="3097" name="AutoShape 25" descr="Escudo do time">
          <a:extLst>
            <a:ext uri="{FF2B5EF4-FFF2-40B4-BE49-F238E27FC236}">
              <a16:creationId xmlns:a16="http://schemas.microsoft.com/office/drawing/2014/main" id="{E0107498-FDF8-4D27-D7E4-419D04882202}"/>
            </a:ext>
          </a:extLst>
        </xdr:cNvPr>
        <xdr:cNvSpPr>
          <a:spLocks noChangeAspect="1" noChangeArrowheads="1"/>
        </xdr:cNvSpPr>
      </xdr:nvSpPr>
      <xdr:spPr bwMode="auto">
        <a:xfrm>
          <a:off x="0" y="412242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144</xdr:row>
      <xdr:rowOff>0</xdr:rowOff>
    </xdr:from>
    <xdr:to>
      <xdr:col>1</xdr:col>
      <xdr:colOff>161925</xdr:colOff>
      <xdr:row>145</xdr:row>
      <xdr:rowOff>47625</xdr:rowOff>
    </xdr:to>
    <xdr:pic>
      <xdr:nvPicPr>
        <xdr:cNvPr id="14" name="Imagem 13" descr="foto do perfil">
          <a:extLst>
            <a:ext uri="{FF2B5EF4-FFF2-40B4-BE49-F238E27FC236}">
              <a16:creationId xmlns:a16="http://schemas.microsoft.com/office/drawing/2014/main" id="{BF33D9A6-4156-331D-007F-7370FBD3A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412242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0</xdr:col>
      <xdr:colOff>476250</xdr:colOff>
      <xdr:row>160</xdr:row>
      <xdr:rowOff>142875</xdr:rowOff>
    </xdr:to>
    <xdr:sp macro="" textlink="">
      <xdr:nvSpPr>
        <xdr:cNvPr id="3099" name="AutoShape 27" descr="Escudo do time">
          <a:extLst>
            <a:ext uri="{FF2B5EF4-FFF2-40B4-BE49-F238E27FC236}">
              <a16:creationId xmlns:a16="http://schemas.microsoft.com/office/drawing/2014/main" id="{2ECFBEBF-5191-ACF1-B53F-A3C3F81785D9}"/>
            </a:ext>
          </a:extLst>
        </xdr:cNvPr>
        <xdr:cNvSpPr>
          <a:spLocks noChangeAspect="1" noChangeArrowheads="1"/>
        </xdr:cNvSpPr>
      </xdr:nvSpPr>
      <xdr:spPr bwMode="auto">
        <a:xfrm>
          <a:off x="0" y="445484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156</xdr:row>
      <xdr:rowOff>0</xdr:rowOff>
    </xdr:from>
    <xdr:to>
      <xdr:col>1</xdr:col>
      <xdr:colOff>161925</xdr:colOff>
      <xdr:row>157</xdr:row>
      <xdr:rowOff>47625</xdr:rowOff>
    </xdr:to>
    <xdr:pic>
      <xdr:nvPicPr>
        <xdr:cNvPr id="15" name="Imagem 14" descr="foto do perfil">
          <a:extLst>
            <a:ext uri="{FF2B5EF4-FFF2-40B4-BE49-F238E27FC236}">
              <a16:creationId xmlns:a16="http://schemas.microsoft.com/office/drawing/2014/main" id="{212644FA-DF9D-FE6F-58A5-06E49824C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445484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0</xdr:col>
      <xdr:colOff>476250</xdr:colOff>
      <xdr:row>172</xdr:row>
      <xdr:rowOff>142875</xdr:rowOff>
    </xdr:to>
    <xdr:sp macro="" textlink="">
      <xdr:nvSpPr>
        <xdr:cNvPr id="3101" name="AutoShape 29" descr="Escudo do time">
          <a:extLst>
            <a:ext uri="{FF2B5EF4-FFF2-40B4-BE49-F238E27FC236}">
              <a16:creationId xmlns:a16="http://schemas.microsoft.com/office/drawing/2014/main" id="{274DDF81-18EB-1410-F9C6-1FE38D71185D}"/>
            </a:ext>
          </a:extLst>
        </xdr:cNvPr>
        <xdr:cNvSpPr>
          <a:spLocks noChangeAspect="1" noChangeArrowheads="1"/>
        </xdr:cNvSpPr>
      </xdr:nvSpPr>
      <xdr:spPr bwMode="auto">
        <a:xfrm>
          <a:off x="0" y="476821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168</xdr:row>
      <xdr:rowOff>0</xdr:rowOff>
    </xdr:from>
    <xdr:to>
      <xdr:col>1</xdr:col>
      <xdr:colOff>161925</xdr:colOff>
      <xdr:row>169</xdr:row>
      <xdr:rowOff>47625</xdr:rowOff>
    </xdr:to>
    <xdr:pic>
      <xdr:nvPicPr>
        <xdr:cNvPr id="16" name="Imagem 15" descr="foto do perfil">
          <a:extLst>
            <a:ext uri="{FF2B5EF4-FFF2-40B4-BE49-F238E27FC236}">
              <a16:creationId xmlns:a16="http://schemas.microsoft.com/office/drawing/2014/main" id="{A200081B-740A-CA3F-C0E6-583AAD739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476821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0</xdr:col>
      <xdr:colOff>476250</xdr:colOff>
      <xdr:row>184</xdr:row>
      <xdr:rowOff>142875</xdr:rowOff>
    </xdr:to>
    <xdr:sp macro="" textlink="">
      <xdr:nvSpPr>
        <xdr:cNvPr id="3103" name="AutoShape 31" descr="Escudo do time">
          <a:extLst>
            <a:ext uri="{FF2B5EF4-FFF2-40B4-BE49-F238E27FC236}">
              <a16:creationId xmlns:a16="http://schemas.microsoft.com/office/drawing/2014/main" id="{C6A630B1-7415-685A-4EAD-33B83CC46C97}"/>
            </a:ext>
          </a:extLst>
        </xdr:cNvPr>
        <xdr:cNvSpPr>
          <a:spLocks noChangeAspect="1" noChangeArrowheads="1"/>
        </xdr:cNvSpPr>
      </xdr:nvSpPr>
      <xdr:spPr bwMode="auto">
        <a:xfrm>
          <a:off x="0" y="511968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180</xdr:row>
      <xdr:rowOff>0</xdr:rowOff>
    </xdr:from>
    <xdr:to>
      <xdr:col>1</xdr:col>
      <xdr:colOff>161925</xdr:colOff>
      <xdr:row>181</xdr:row>
      <xdr:rowOff>47625</xdr:rowOff>
    </xdr:to>
    <xdr:pic>
      <xdr:nvPicPr>
        <xdr:cNvPr id="17" name="Imagem 16" descr="foto do perfil">
          <a:extLst>
            <a:ext uri="{FF2B5EF4-FFF2-40B4-BE49-F238E27FC236}">
              <a16:creationId xmlns:a16="http://schemas.microsoft.com/office/drawing/2014/main" id="{EEF7EE4F-2A7B-2E90-F895-A0E0A92BA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511968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192</xdr:row>
      <xdr:rowOff>0</xdr:rowOff>
    </xdr:from>
    <xdr:to>
      <xdr:col>0</xdr:col>
      <xdr:colOff>476250</xdr:colOff>
      <xdr:row>196</xdr:row>
      <xdr:rowOff>142875</xdr:rowOff>
    </xdr:to>
    <xdr:sp macro="" textlink="">
      <xdr:nvSpPr>
        <xdr:cNvPr id="3105" name="AutoShape 33" descr="Escudo do time">
          <a:extLst>
            <a:ext uri="{FF2B5EF4-FFF2-40B4-BE49-F238E27FC236}">
              <a16:creationId xmlns:a16="http://schemas.microsoft.com/office/drawing/2014/main" id="{4F5C4DB1-4166-7650-5B2A-0632C93B8BBA}"/>
            </a:ext>
          </a:extLst>
        </xdr:cNvPr>
        <xdr:cNvSpPr>
          <a:spLocks noChangeAspect="1" noChangeArrowheads="1"/>
        </xdr:cNvSpPr>
      </xdr:nvSpPr>
      <xdr:spPr bwMode="auto">
        <a:xfrm>
          <a:off x="0" y="545211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192</xdr:row>
      <xdr:rowOff>0</xdr:rowOff>
    </xdr:from>
    <xdr:to>
      <xdr:col>1</xdr:col>
      <xdr:colOff>161925</xdr:colOff>
      <xdr:row>193</xdr:row>
      <xdr:rowOff>47625</xdr:rowOff>
    </xdr:to>
    <xdr:pic>
      <xdr:nvPicPr>
        <xdr:cNvPr id="18" name="Imagem 17" descr="foto do perfil">
          <a:extLst>
            <a:ext uri="{FF2B5EF4-FFF2-40B4-BE49-F238E27FC236}">
              <a16:creationId xmlns:a16="http://schemas.microsoft.com/office/drawing/2014/main" id="{240261BA-7003-DC92-05B5-DABF1BD6A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545211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204</xdr:row>
      <xdr:rowOff>0</xdr:rowOff>
    </xdr:from>
    <xdr:to>
      <xdr:col>0</xdr:col>
      <xdr:colOff>476250</xdr:colOff>
      <xdr:row>208</xdr:row>
      <xdr:rowOff>142875</xdr:rowOff>
    </xdr:to>
    <xdr:sp macro="" textlink="">
      <xdr:nvSpPr>
        <xdr:cNvPr id="3107" name="AutoShape 35" descr="Escudo do time">
          <a:extLst>
            <a:ext uri="{FF2B5EF4-FFF2-40B4-BE49-F238E27FC236}">
              <a16:creationId xmlns:a16="http://schemas.microsoft.com/office/drawing/2014/main" id="{14F359CA-363F-4DD8-6790-F74002060FAA}"/>
            </a:ext>
          </a:extLst>
        </xdr:cNvPr>
        <xdr:cNvSpPr>
          <a:spLocks noChangeAspect="1" noChangeArrowheads="1"/>
        </xdr:cNvSpPr>
      </xdr:nvSpPr>
      <xdr:spPr bwMode="auto">
        <a:xfrm>
          <a:off x="0" y="578453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204</xdr:row>
      <xdr:rowOff>0</xdr:rowOff>
    </xdr:from>
    <xdr:to>
      <xdr:col>1</xdr:col>
      <xdr:colOff>161925</xdr:colOff>
      <xdr:row>205</xdr:row>
      <xdr:rowOff>47625</xdr:rowOff>
    </xdr:to>
    <xdr:pic>
      <xdr:nvPicPr>
        <xdr:cNvPr id="19" name="Imagem 18" descr="foto do perfil">
          <a:extLst>
            <a:ext uri="{FF2B5EF4-FFF2-40B4-BE49-F238E27FC236}">
              <a16:creationId xmlns:a16="http://schemas.microsoft.com/office/drawing/2014/main" id="{62E2E13D-05E2-79D0-4712-2F1B141C9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578453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216</xdr:row>
      <xdr:rowOff>0</xdr:rowOff>
    </xdr:from>
    <xdr:to>
      <xdr:col>0</xdr:col>
      <xdr:colOff>476250</xdr:colOff>
      <xdr:row>220</xdr:row>
      <xdr:rowOff>142875</xdr:rowOff>
    </xdr:to>
    <xdr:sp macro="" textlink="">
      <xdr:nvSpPr>
        <xdr:cNvPr id="3109" name="AutoShape 37" descr="Escudo do time">
          <a:extLst>
            <a:ext uri="{FF2B5EF4-FFF2-40B4-BE49-F238E27FC236}">
              <a16:creationId xmlns:a16="http://schemas.microsoft.com/office/drawing/2014/main" id="{03F17404-41CE-57FF-04E8-38E3A5BC97B0}"/>
            </a:ext>
          </a:extLst>
        </xdr:cNvPr>
        <xdr:cNvSpPr>
          <a:spLocks noChangeAspect="1" noChangeArrowheads="1"/>
        </xdr:cNvSpPr>
      </xdr:nvSpPr>
      <xdr:spPr bwMode="auto">
        <a:xfrm>
          <a:off x="0" y="609790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216</xdr:row>
      <xdr:rowOff>0</xdr:rowOff>
    </xdr:from>
    <xdr:to>
      <xdr:col>1</xdr:col>
      <xdr:colOff>161925</xdr:colOff>
      <xdr:row>217</xdr:row>
      <xdr:rowOff>47625</xdr:rowOff>
    </xdr:to>
    <xdr:pic>
      <xdr:nvPicPr>
        <xdr:cNvPr id="20" name="Imagem 19" descr="foto do perfil">
          <a:extLst>
            <a:ext uri="{FF2B5EF4-FFF2-40B4-BE49-F238E27FC236}">
              <a16:creationId xmlns:a16="http://schemas.microsoft.com/office/drawing/2014/main" id="{0B73240F-A338-7208-75DD-3EB63A740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609790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228</xdr:row>
      <xdr:rowOff>0</xdr:rowOff>
    </xdr:from>
    <xdr:to>
      <xdr:col>0</xdr:col>
      <xdr:colOff>476250</xdr:colOff>
      <xdr:row>232</xdr:row>
      <xdr:rowOff>142875</xdr:rowOff>
    </xdr:to>
    <xdr:sp macro="" textlink="">
      <xdr:nvSpPr>
        <xdr:cNvPr id="3111" name="AutoShape 39" descr="Escudo do time">
          <a:extLst>
            <a:ext uri="{FF2B5EF4-FFF2-40B4-BE49-F238E27FC236}">
              <a16:creationId xmlns:a16="http://schemas.microsoft.com/office/drawing/2014/main" id="{5042F8E2-DD13-BB0B-B008-E4EBDA6472AF}"/>
            </a:ext>
          </a:extLst>
        </xdr:cNvPr>
        <xdr:cNvSpPr>
          <a:spLocks noChangeAspect="1" noChangeArrowheads="1"/>
        </xdr:cNvSpPr>
      </xdr:nvSpPr>
      <xdr:spPr bwMode="auto">
        <a:xfrm>
          <a:off x="0" y="644937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228</xdr:row>
      <xdr:rowOff>0</xdr:rowOff>
    </xdr:from>
    <xdr:to>
      <xdr:col>1</xdr:col>
      <xdr:colOff>161925</xdr:colOff>
      <xdr:row>229</xdr:row>
      <xdr:rowOff>47625</xdr:rowOff>
    </xdr:to>
    <xdr:pic>
      <xdr:nvPicPr>
        <xdr:cNvPr id="21" name="Imagem 20" descr="foto do perfil">
          <a:extLst>
            <a:ext uri="{FF2B5EF4-FFF2-40B4-BE49-F238E27FC236}">
              <a16:creationId xmlns:a16="http://schemas.microsoft.com/office/drawing/2014/main" id="{83657248-7041-445A-B85E-60D06F17A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644937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240</xdr:row>
      <xdr:rowOff>0</xdr:rowOff>
    </xdr:from>
    <xdr:to>
      <xdr:col>0</xdr:col>
      <xdr:colOff>476250</xdr:colOff>
      <xdr:row>244</xdr:row>
      <xdr:rowOff>142875</xdr:rowOff>
    </xdr:to>
    <xdr:sp macro="" textlink="">
      <xdr:nvSpPr>
        <xdr:cNvPr id="3113" name="AutoShape 41" descr="Escudo do time">
          <a:extLst>
            <a:ext uri="{FF2B5EF4-FFF2-40B4-BE49-F238E27FC236}">
              <a16:creationId xmlns:a16="http://schemas.microsoft.com/office/drawing/2014/main" id="{9994732D-1F8E-DA16-4456-EF6FF04839D1}"/>
            </a:ext>
          </a:extLst>
        </xdr:cNvPr>
        <xdr:cNvSpPr>
          <a:spLocks noChangeAspect="1" noChangeArrowheads="1"/>
        </xdr:cNvSpPr>
      </xdr:nvSpPr>
      <xdr:spPr bwMode="auto">
        <a:xfrm>
          <a:off x="0" y="676275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240</xdr:row>
      <xdr:rowOff>0</xdr:rowOff>
    </xdr:from>
    <xdr:to>
      <xdr:col>1</xdr:col>
      <xdr:colOff>161925</xdr:colOff>
      <xdr:row>241</xdr:row>
      <xdr:rowOff>47625</xdr:rowOff>
    </xdr:to>
    <xdr:pic>
      <xdr:nvPicPr>
        <xdr:cNvPr id="22" name="Imagem 21" descr="foto do perfil">
          <a:extLst>
            <a:ext uri="{FF2B5EF4-FFF2-40B4-BE49-F238E27FC236}">
              <a16:creationId xmlns:a16="http://schemas.microsoft.com/office/drawing/2014/main" id="{95D1D2D9-3409-F177-3E59-E7C4E5291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676275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252</xdr:row>
      <xdr:rowOff>0</xdr:rowOff>
    </xdr:from>
    <xdr:to>
      <xdr:col>0</xdr:col>
      <xdr:colOff>476250</xdr:colOff>
      <xdr:row>256</xdr:row>
      <xdr:rowOff>142875</xdr:rowOff>
    </xdr:to>
    <xdr:sp macro="" textlink="">
      <xdr:nvSpPr>
        <xdr:cNvPr id="3115" name="AutoShape 43" descr="Escudo do time">
          <a:extLst>
            <a:ext uri="{FF2B5EF4-FFF2-40B4-BE49-F238E27FC236}">
              <a16:creationId xmlns:a16="http://schemas.microsoft.com/office/drawing/2014/main" id="{A84C3968-522D-26FE-CA38-AC8EC239FA4A}"/>
            </a:ext>
          </a:extLst>
        </xdr:cNvPr>
        <xdr:cNvSpPr>
          <a:spLocks noChangeAspect="1" noChangeArrowheads="1"/>
        </xdr:cNvSpPr>
      </xdr:nvSpPr>
      <xdr:spPr bwMode="auto">
        <a:xfrm>
          <a:off x="0" y="709517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252</xdr:row>
      <xdr:rowOff>0</xdr:rowOff>
    </xdr:from>
    <xdr:to>
      <xdr:col>1</xdr:col>
      <xdr:colOff>161925</xdr:colOff>
      <xdr:row>253</xdr:row>
      <xdr:rowOff>47625</xdr:rowOff>
    </xdr:to>
    <xdr:pic>
      <xdr:nvPicPr>
        <xdr:cNvPr id="23" name="Imagem 22" descr="foto do perfil">
          <a:extLst>
            <a:ext uri="{FF2B5EF4-FFF2-40B4-BE49-F238E27FC236}">
              <a16:creationId xmlns:a16="http://schemas.microsoft.com/office/drawing/2014/main" id="{0FE72BE6-A3FC-BBC4-1EAE-D86C95B6F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709517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264</xdr:row>
      <xdr:rowOff>0</xdr:rowOff>
    </xdr:from>
    <xdr:to>
      <xdr:col>0</xdr:col>
      <xdr:colOff>476250</xdr:colOff>
      <xdr:row>268</xdr:row>
      <xdr:rowOff>142875</xdr:rowOff>
    </xdr:to>
    <xdr:sp macro="" textlink="">
      <xdr:nvSpPr>
        <xdr:cNvPr id="3117" name="AutoShape 45" descr="Escudo do time">
          <a:extLst>
            <a:ext uri="{FF2B5EF4-FFF2-40B4-BE49-F238E27FC236}">
              <a16:creationId xmlns:a16="http://schemas.microsoft.com/office/drawing/2014/main" id="{AD87A173-FCB8-7A2A-8129-563671D5ED5D}"/>
            </a:ext>
          </a:extLst>
        </xdr:cNvPr>
        <xdr:cNvSpPr>
          <a:spLocks noChangeAspect="1" noChangeArrowheads="1"/>
        </xdr:cNvSpPr>
      </xdr:nvSpPr>
      <xdr:spPr bwMode="auto">
        <a:xfrm>
          <a:off x="0" y="740854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264</xdr:row>
      <xdr:rowOff>0</xdr:rowOff>
    </xdr:from>
    <xdr:to>
      <xdr:col>1</xdr:col>
      <xdr:colOff>161925</xdr:colOff>
      <xdr:row>265</xdr:row>
      <xdr:rowOff>47625</xdr:rowOff>
    </xdr:to>
    <xdr:pic>
      <xdr:nvPicPr>
        <xdr:cNvPr id="24" name="Imagem 23" descr="foto do perfil">
          <a:extLst>
            <a:ext uri="{FF2B5EF4-FFF2-40B4-BE49-F238E27FC236}">
              <a16:creationId xmlns:a16="http://schemas.microsoft.com/office/drawing/2014/main" id="{1B5D7D06-ED11-7E2B-DDE3-807A521B0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740854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276</xdr:row>
      <xdr:rowOff>0</xdr:rowOff>
    </xdr:from>
    <xdr:to>
      <xdr:col>0</xdr:col>
      <xdr:colOff>476250</xdr:colOff>
      <xdr:row>280</xdr:row>
      <xdr:rowOff>142875</xdr:rowOff>
    </xdr:to>
    <xdr:sp macro="" textlink="">
      <xdr:nvSpPr>
        <xdr:cNvPr id="3119" name="AutoShape 47" descr="Escudo do time">
          <a:extLst>
            <a:ext uri="{FF2B5EF4-FFF2-40B4-BE49-F238E27FC236}">
              <a16:creationId xmlns:a16="http://schemas.microsoft.com/office/drawing/2014/main" id="{0362A6E2-A3AD-0EB6-D435-B242A9F7F31D}"/>
            </a:ext>
          </a:extLst>
        </xdr:cNvPr>
        <xdr:cNvSpPr>
          <a:spLocks noChangeAspect="1" noChangeArrowheads="1"/>
        </xdr:cNvSpPr>
      </xdr:nvSpPr>
      <xdr:spPr bwMode="auto">
        <a:xfrm>
          <a:off x="0" y="774096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276</xdr:row>
      <xdr:rowOff>0</xdr:rowOff>
    </xdr:from>
    <xdr:to>
      <xdr:col>1</xdr:col>
      <xdr:colOff>161925</xdr:colOff>
      <xdr:row>277</xdr:row>
      <xdr:rowOff>47625</xdr:rowOff>
    </xdr:to>
    <xdr:pic>
      <xdr:nvPicPr>
        <xdr:cNvPr id="25" name="Imagem 24" descr="foto do perfil">
          <a:extLst>
            <a:ext uri="{FF2B5EF4-FFF2-40B4-BE49-F238E27FC236}">
              <a16:creationId xmlns:a16="http://schemas.microsoft.com/office/drawing/2014/main" id="{B959109A-126C-5F7A-985F-812D7AD63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774096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288</xdr:row>
      <xdr:rowOff>0</xdr:rowOff>
    </xdr:from>
    <xdr:to>
      <xdr:col>0</xdr:col>
      <xdr:colOff>476250</xdr:colOff>
      <xdr:row>292</xdr:row>
      <xdr:rowOff>142875</xdr:rowOff>
    </xdr:to>
    <xdr:sp macro="" textlink="">
      <xdr:nvSpPr>
        <xdr:cNvPr id="3121" name="AutoShape 49" descr="Escudo do time">
          <a:extLst>
            <a:ext uri="{FF2B5EF4-FFF2-40B4-BE49-F238E27FC236}">
              <a16:creationId xmlns:a16="http://schemas.microsoft.com/office/drawing/2014/main" id="{EBCB7909-DB4B-5CA8-051C-945685321766}"/>
            </a:ext>
          </a:extLst>
        </xdr:cNvPr>
        <xdr:cNvSpPr>
          <a:spLocks noChangeAspect="1" noChangeArrowheads="1"/>
        </xdr:cNvSpPr>
      </xdr:nvSpPr>
      <xdr:spPr bwMode="auto">
        <a:xfrm>
          <a:off x="0" y="807339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288</xdr:row>
      <xdr:rowOff>0</xdr:rowOff>
    </xdr:from>
    <xdr:to>
      <xdr:col>1</xdr:col>
      <xdr:colOff>161925</xdr:colOff>
      <xdr:row>289</xdr:row>
      <xdr:rowOff>47625</xdr:rowOff>
    </xdr:to>
    <xdr:pic>
      <xdr:nvPicPr>
        <xdr:cNvPr id="26" name="Imagem 25" descr="foto do perfil">
          <a:extLst>
            <a:ext uri="{FF2B5EF4-FFF2-40B4-BE49-F238E27FC236}">
              <a16:creationId xmlns:a16="http://schemas.microsoft.com/office/drawing/2014/main" id="{FFB6D94F-BF7A-8BE0-17A8-F2575B44E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807339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300</xdr:row>
      <xdr:rowOff>0</xdr:rowOff>
    </xdr:from>
    <xdr:to>
      <xdr:col>0</xdr:col>
      <xdr:colOff>476250</xdr:colOff>
      <xdr:row>304</xdr:row>
      <xdr:rowOff>142875</xdr:rowOff>
    </xdr:to>
    <xdr:sp macro="" textlink="">
      <xdr:nvSpPr>
        <xdr:cNvPr id="3123" name="AutoShape 51" descr="Escudo do time">
          <a:extLst>
            <a:ext uri="{FF2B5EF4-FFF2-40B4-BE49-F238E27FC236}">
              <a16:creationId xmlns:a16="http://schemas.microsoft.com/office/drawing/2014/main" id="{8089B7C3-20D3-B538-E8A3-86C2B04E2CA1}"/>
            </a:ext>
          </a:extLst>
        </xdr:cNvPr>
        <xdr:cNvSpPr>
          <a:spLocks noChangeAspect="1" noChangeArrowheads="1"/>
        </xdr:cNvSpPr>
      </xdr:nvSpPr>
      <xdr:spPr bwMode="auto">
        <a:xfrm>
          <a:off x="0" y="840581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300</xdr:row>
      <xdr:rowOff>0</xdr:rowOff>
    </xdr:from>
    <xdr:to>
      <xdr:col>1</xdr:col>
      <xdr:colOff>161925</xdr:colOff>
      <xdr:row>301</xdr:row>
      <xdr:rowOff>47625</xdr:rowOff>
    </xdr:to>
    <xdr:pic>
      <xdr:nvPicPr>
        <xdr:cNvPr id="27" name="Imagem 26" descr="foto do perfil">
          <a:extLst>
            <a:ext uri="{FF2B5EF4-FFF2-40B4-BE49-F238E27FC236}">
              <a16:creationId xmlns:a16="http://schemas.microsoft.com/office/drawing/2014/main" id="{B902D270-ADD3-C61B-0E9A-986F1A839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840581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312</xdr:row>
      <xdr:rowOff>0</xdr:rowOff>
    </xdr:from>
    <xdr:to>
      <xdr:col>0</xdr:col>
      <xdr:colOff>476250</xdr:colOff>
      <xdr:row>316</xdr:row>
      <xdr:rowOff>142875</xdr:rowOff>
    </xdr:to>
    <xdr:sp macro="" textlink="">
      <xdr:nvSpPr>
        <xdr:cNvPr id="3125" name="AutoShape 53" descr="Escudo do time">
          <a:extLst>
            <a:ext uri="{FF2B5EF4-FFF2-40B4-BE49-F238E27FC236}">
              <a16:creationId xmlns:a16="http://schemas.microsoft.com/office/drawing/2014/main" id="{91BCBA87-C626-D77C-CD4D-36803396F7B8}"/>
            </a:ext>
          </a:extLst>
        </xdr:cNvPr>
        <xdr:cNvSpPr>
          <a:spLocks noChangeAspect="1" noChangeArrowheads="1"/>
        </xdr:cNvSpPr>
      </xdr:nvSpPr>
      <xdr:spPr bwMode="auto">
        <a:xfrm>
          <a:off x="0" y="873823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312</xdr:row>
      <xdr:rowOff>0</xdr:rowOff>
    </xdr:from>
    <xdr:to>
      <xdr:col>1</xdr:col>
      <xdr:colOff>161925</xdr:colOff>
      <xdr:row>313</xdr:row>
      <xdr:rowOff>47625</xdr:rowOff>
    </xdr:to>
    <xdr:pic>
      <xdr:nvPicPr>
        <xdr:cNvPr id="28" name="Imagem 27" descr="foto do perfil">
          <a:extLst>
            <a:ext uri="{FF2B5EF4-FFF2-40B4-BE49-F238E27FC236}">
              <a16:creationId xmlns:a16="http://schemas.microsoft.com/office/drawing/2014/main" id="{17825774-DB67-D745-9EA7-291BAA6C3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873823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324</xdr:row>
      <xdr:rowOff>0</xdr:rowOff>
    </xdr:from>
    <xdr:to>
      <xdr:col>0</xdr:col>
      <xdr:colOff>476250</xdr:colOff>
      <xdr:row>328</xdr:row>
      <xdr:rowOff>142875</xdr:rowOff>
    </xdr:to>
    <xdr:sp macro="" textlink="">
      <xdr:nvSpPr>
        <xdr:cNvPr id="3127" name="AutoShape 55" descr="Escudo do time">
          <a:extLst>
            <a:ext uri="{FF2B5EF4-FFF2-40B4-BE49-F238E27FC236}">
              <a16:creationId xmlns:a16="http://schemas.microsoft.com/office/drawing/2014/main" id="{417E90CD-9297-4EAA-ECD8-0BD6DBBF2948}"/>
            </a:ext>
          </a:extLst>
        </xdr:cNvPr>
        <xdr:cNvSpPr>
          <a:spLocks noChangeAspect="1" noChangeArrowheads="1"/>
        </xdr:cNvSpPr>
      </xdr:nvSpPr>
      <xdr:spPr bwMode="auto">
        <a:xfrm>
          <a:off x="0" y="908970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324</xdr:row>
      <xdr:rowOff>0</xdr:rowOff>
    </xdr:from>
    <xdr:to>
      <xdr:col>1</xdr:col>
      <xdr:colOff>161925</xdr:colOff>
      <xdr:row>325</xdr:row>
      <xdr:rowOff>47625</xdr:rowOff>
    </xdr:to>
    <xdr:pic>
      <xdr:nvPicPr>
        <xdr:cNvPr id="29" name="Imagem 28" descr="foto do perfil">
          <a:extLst>
            <a:ext uri="{FF2B5EF4-FFF2-40B4-BE49-F238E27FC236}">
              <a16:creationId xmlns:a16="http://schemas.microsoft.com/office/drawing/2014/main" id="{AC0BEC3A-E024-0B86-2E8A-649DC4FEF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908970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336</xdr:row>
      <xdr:rowOff>0</xdr:rowOff>
    </xdr:from>
    <xdr:to>
      <xdr:col>0</xdr:col>
      <xdr:colOff>476250</xdr:colOff>
      <xdr:row>340</xdr:row>
      <xdr:rowOff>142875</xdr:rowOff>
    </xdr:to>
    <xdr:sp macro="" textlink="">
      <xdr:nvSpPr>
        <xdr:cNvPr id="3129" name="AutoShape 57" descr="Escudo do time">
          <a:extLst>
            <a:ext uri="{FF2B5EF4-FFF2-40B4-BE49-F238E27FC236}">
              <a16:creationId xmlns:a16="http://schemas.microsoft.com/office/drawing/2014/main" id="{4DC2685C-8122-B85E-D7C2-4F691A1FDFAE}"/>
            </a:ext>
          </a:extLst>
        </xdr:cNvPr>
        <xdr:cNvSpPr>
          <a:spLocks noChangeAspect="1" noChangeArrowheads="1"/>
        </xdr:cNvSpPr>
      </xdr:nvSpPr>
      <xdr:spPr bwMode="auto">
        <a:xfrm>
          <a:off x="0" y="942213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336</xdr:row>
      <xdr:rowOff>0</xdr:rowOff>
    </xdr:from>
    <xdr:to>
      <xdr:col>1</xdr:col>
      <xdr:colOff>161925</xdr:colOff>
      <xdr:row>337</xdr:row>
      <xdr:rowOff>47625</xdr:rowOff>
    </xdr:to>
    <xdr:pic>
      <xdr:nvPicPr>
        <xdr:cNvPr id="30" name="Imagem 29" descr="foto do perfil">
          <a:extLst>
            <a:ext uri="{FF2B5EF4-FFF2-40B4-BE49-F238E27FC236}">
              <a16:creationId xmlns:a16="http://schemas.microsoft.com/office/drawing/2014/main" id="{DB949989-67E5-DC4F-2126-9D5F2E92D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942213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348</xdr:row>
      <xdr:rowOff>0</xdr:rowOff>
    </xdr:from>
    <xdr:to>
      <xdr:col>0</xdr:col>
      <xdr:colOff>476250</xdr:colOff>
      <xdr:row>352</xdr:row>
      <xdr:rowOff>142875</xdr:rowOff>
    </xdr:to>
    <xdr:sp macro="" textlink="">
      <xdr:nvSpPr>
        <xdr:cNvPr id="3131" name="AutoShape 59" descr="Escudo do time">
          <a:extLst>
            <a:ext uri="{FF2B5EF4-FFF2-40B4-BE49-F238E27FC236}">
              <a16:creationId xmlns:a16="http://schemas.microsoft.com/office/drawing/2014/main" id="{C2A5E063-75A5-0F4E-09A9-CA7737AC1C0F}"/>
            </a:ext>
          </a:extLst>
        </xdr:cNvPr>
        <xdr:cNvSpPr>
          <a:spLocks noChangeAspect="1" noChangeArrowheads="1"/>
        </xdr:cNvSpPr>
      </xdr:nvSpPr>
      <xdr:spPr bwMode="auto">
        <a:xfrm>
          <a:off x="0" y="975455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348</xdr:row>
      <xdr:rowOff>0</xdr:rowOff>
    </xdr:from>
    <xdr:to>
      <xdr:col>1</xdr:col>
      <xdr:colOff>161925</xdr:colOff>
      <xdr:row>349</xdr:row>
      <xdr:rowOff>47625</xdr:rowOff>
    </xdr:to>
    <xdr:pic>
      <xdr:nvPicPr>
        <xdr:cNvPr id="31" name="Imagem 30" descr="foto do perfil">
          <a:extLst>
            <a:ext uri="{FF2B5EF4-FFF2-40B4-BE49-F238E27FC236}">
              <a16:creationId xmlns:a16="http://schemas.microsoft.com/office/drawing/2014/main" id="{292444DF-0265-E2B3-EE1E-527BCDC55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975455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360</xdr:row>
      <xdr:rowOff>0</xdr:rowOff>
    </xdr:from>
    <xdr:to>
      <xdr:col>0</xdr:col>
      <xdr:colOff>476250</xdr:colOff>
      <xdr:row>364</xdr:row>
      <xdr:rowOff>142875</xdr:rowOff>
    </xdr:to>
    <xdr:sp macro="" textlink="">
      <xdr:nvSpPr>
        <xdr:cNvPr id="3133" name="AutoShape 61" descr="Escudo do time">
          <a:extLst>
            <a:ext uri="{FF2B5EF4-FFF2-40B4-BE49-F238E27FC236}">
              <a16:creationId xmlns:a16="http://schemas.microsoft.com/office/drawing/2014/main" id="{B5219BA6-A454-C3F3-4D6C-840C59AD1C3D}"/>
            </a:ext>
          </a:extLst>
        </xdr:cNvPr>
        <xdr:cNvSpPr>
          <a:spLocks noChangeAspect="1" noChangeArrowheads="1"/>
        </xdr:cNvSpPr>
      </xdr:nvSpPr>
      <xdr:spPr bwMode="auto">
        <a:xfrm>
          <a:off x="0" y="1008697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360</xdr:row>
      <xdr:rowOff>0</xdr:rowOff>
    </xdr:from>
    <xdr:to>
      <xdr:col>1</xdr:col>
      <xdr:colOff>161925</xdr:colOff>
      <xdr:row>361</xdr:row>
      <xdr:rowOff>47625</xdr:rowOff>
    </xdr:to>
    <xdr:pic>
      <xdr:nvPicPr>
        <xdr:cNvPr id="32" name="Imagem 31" descr="foto do perfil">
          <a:extLst>
            <a:ext uri="{FF2B5EF4-FFF2-40B4-BE49-F238E27FC236}">
              <a16:creationId xmlns:a16="http://schemas.microsoft.com/office/drawing/2014/main" id="{0771C9DF-40B7-2411-C5A3-55C3C1299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008697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372</xdr:row>
      <xdr:rowOff>0</xdr:rowOff>
    </xdr:from>
    <xdr:to>
      <xdr:col>0</xdr:col>
      <xdr:colOff>476250</xdr:colOff>
      <xdr:row>376</xdr:row>
      <xdr:rowOff>142875</xdr:rowOff>
    </xdr:to>
    <xdr:sp macro="" textlink="">
      <xdr:nvSpPr>
        <xdr:cNvPr id="3135" name="AutoShape 63" descr="Escudo do time">
          <a:extLst>
            <a:ext uri="{FF2B5EF4-FFF2-40B4-BE49-F238E27FC236}">
              <a16:creationId xmlns:a16="http://schemas.microsoft.com/office/drawing/2014/main" id="{A50F367B-6A5D-AFEB-1BEA-39836E3F120D}"/>
            </a:ext>
          </a:extLst>
        </xdr:cNvPr>
        <xdr:cNvSpPr>
          <a:spLocks noChangeAspect="1" noChangeArrowheads="1"/>
        </xdr:cNvSpPr>
      </xdr:nvSpPr>
      <xdr:spPr bwMode="auto">
        <a:xfrm>
          <a:off x="0" y="1043844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372</xdr:row>
      <xdr:rowOff>0</xdr:rowOff>
    </xdr:from>
    <xdr:to>
      <xdr:col>1</xdr:col>
      <xdr:colOff>161925</xdr:colOff>
      <xdr:row>373</xdr:row>
      <xdr:rowOff>47625</xdr:rowOff>
    </xdr:to>
    <xdr:pic>
      <xdr:nvPicPr>
        <xdr:cNvPr id="33" name="Imagem 32" descr="foto do perfil">
          <a:extLst>
            <a:ext uri="{FF2B5EF4-FFF2-40B4-BE49-F238E27FC236}">
              <a16:creationId xmlns:a16="http://schemas.microsoft.com/office/drawing/2014/main" id="{B321F849-CD43-9231-FC39-2B6E1B80F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043844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384</xdr:row>
      <xdr:rowOff>0</xdr:rowOff>
    </xdr:from>
    <xdr:to>
      <xdr:col>0</xdr:col>
      <xdr:colOff>476250</xdr:colOff>
      <xdr:row>388</xdr:row>
      <xdr:rowOff>142875</xdr:rowOff>
    </xdr:to>
    <xdr:sp macro="" textlink="">
      <xdr:nvSpPr>
        <xdr:cNvPr id="3137" name="AutoShape 65" descr="Escudo do time">
          <a:extLst>
            <a:ext uri="{FF2B5EF4-FFF2-40B4-BE49-F238E27FC236}">
              <a16:creationId xmlns:a16="http://schemas.microsoft.com/office/drawing/2014/main" id="{843E76BC-1F48-5538-0F19-43B0D82C4C51}"/>
            </a:ext>
          </a:extLst>
        </xdr:cNvPr>
        <xdr:cNvSpPr>
          <a:spLocks noChangeAspect="1" noChangeArrowheads="1"/>
        </xdr:cNvSpPr>
      </xdr:nvSpPr>
      <xdr:spPr bwMode="auto">
        <a:xfrm>
          <a:off x="0" y="1077087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384</xdr:row>
      <xdr:rowOff>0</xdr:rowOff>
    </xdr:from>
    <xdr:to>
      <xdr:col>1</xdr:col>
      <xdr:colOff>161925</xdr:colOff>
      <xdr:row>385</xdr:row>
      <xdr:rowOff>47625</xdr:rowOff>
    </xdr:to>
    <xdr:pic>
      <xdr:nvPicPr>
        <xdr:cNvPr id="34" name="Imagem 33" descr="foto do perfil">
          <a:extLst>
            <a:ext uri="{FF2B5EF4-FFF2-40B4-BE49-F238E27FC236}">
              <a16:creationId xmlns:a16="http://schemas.microsoft.com/office/drawing/2014/main" id="{00FB4ABF-B2EE-3AAB-F08A-22468EE50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077087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396</xdr:row>
      <xdr:rowOff>0</xdr:rowOff>
    </xdr:from>
    <xdr:to>
      <xdr:col>0</xdr:col>
      <xdr:colOff>476250</xdr:colOff>
      <xdr:row>400</xdr:row>
      <xdr:rowOff>142875</xdr:rowOff>
    </xdr:to>
    <xdr:sp macro="" textlink="">
      <xdr:nvSpPr>
        <xdr:cNvPr id="3139" name="AutoShape 67" descr="Escudo do time">
          <a:extLst>
            <a:ext uri="{FF2B5EF4-FFF2-40B4-BE49-F238E27FC236}">
              <a16:creationId xmlns:a16="http://schemas.microsoft.com/office/drawing/2014/main" id="{3ADCACD9-8A92-6FB8-74B3-4D81E17CD42B}"/>
            </a:ext>
          </a:extLst>
        </xdr:cNvPr>
        <xdr:cNvSpPr>
          <a:spLocks noChangeAspect="1" noChangeArrowheads="1"/>
        </xdr:cNvSpPr>
      </xdr:nvSpPr>
      <xdr:spPr bwMode="auto">
        <a:xfrm>
          <a:off x="0" y="1108424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396</xdr:row>
      <xdr:rowOff>0</xdr:rowOff>
    </xdr:from>
    <xdr:to>
      <xdr:col>1</xdr:col>
      <xdr:colOff>161925</xdr:colOff>
      <xdr:row>397</xdr:row>
      <xdr:rowOff>47625</xdr:rowOff>
    </xdr:to>
    <xdr:pic>
      <xdr:nvPicPr>
        <xdr:cNvPr id="35" name="Imagem 34" descr="foto do perfil">
          <a:extLst>
            <a:ext uri="{FF2B5EF4-FFF2-40B4-BE49-F238E27FC236}">
              <a16:creationId xmlns:a16="http://schemas.microsoft.com/office/drawing/2014/main" id="{96FA1E36-C6C5-45A2-0D84-06E1F91D5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108424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408</xdr:row>
      <xdr:rowOff>0</xdr:rowOff>
    </xdr:from>
    <xdr:to>
      <xdr:col>0</xdr:col>
      <xdr:colOff>476250</xdr:colOff>
      <xdr:row>412</xdr:row>
      <xdr:rowOff>142875</xdr:rowOff>
    </xdr:to>
    <xdr:sp macro="" textlink="">
      <xdr:nvSpPr>
        <xdr:cNvPr id="3141" name="AutoShape 69" descr="Escudo do time">
          <a:extLst>
            <a:ext uri="{FF2B5EF4-FFF2-40B4-BE49-F238E27FC236}">
              <a16:creationId xmlns:a16="http://schemas.microsoft.com/office/drawing/2014/main" id="{9BBC8FCE-2A5E-203F-0F5F-5C321DC921AF}"/>
            </a:ext>
          </a:extLst>
        </xdr:cNvPr>
        <xdr:cNvSpPr>
          <a:spLocks noChangeAspect="1" noChangeArrowheads="1"/>
        </xdr:cNvSpPr>
      </xdr:nvSpPr>
      <xdr:spPr bwMode="auto">
        <a:xfrm>
          <a:off x="0" y="1141666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408</xdr:row>
      <xdr:rowOff>0</xdr:rowOff>
    </xdr:from>
    <xdr:to>
      <xdr:col>1</xdr:col>
      <xdr:colOff>161925</xdr:colOff>
      <xdr:row>409</xdr:row>
      <xdr:rowOff>47625</xdr:rowOff>
    </xdr:to>
    <xdr:pic>
      <xdr:nvPicPr>
        <xdr:cNvPr id="36" name="Imagem 35" descr="foto do perfil">
          <a:extLst>
            <a:ext uri="{FF2B5EF4-FFF2-40B4-BE49-F238E27FC236}">
              <a16:creationId xmlns:a16="http://schemas.microsoft.com/office/drawing/2014/main" id="{ECAA4E33-F921-EA90-83F4-21F67615A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141666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420</xdr:row>
      <xdr:rowOff>0</xdr:rowOff>
    </xdr:from>
    <xdr:to>
      <xdr:col>0</xdr:col>
      <xdr:colOff>476250</xdr:colOff>
      <xdr:row>424</xdr:row>
      <xdr:rowOff>142875</xdr:rowOff>
    </xdr:to>
    <xdr:sp macro="" textlink="">
      <xdr:nvSpPr>
        <xdr:cNvPr id="3143" name="AutoShape 71" descr="Escudo do time">
          <a:extLst>
            <a:ext uri="{FF2B5EF4-FFF2-40B4-BE49-F238E27FC236}">
              <a16:creationId xmlns:a16="http://schemas.microsoft.com/office/drawing/2014/main" id="{EB01BAC6-E0E8-C8E0-7018-3218A15250AF}"/>
            </a:ext>
          </a:extLst>
        </xdr:cNvPr>
        <xdr:cNvSpPr>
          <a:spLocks noChangeAspect="1" noChangeArrowheads="1"/>
        </xdr:cNvSpPr>
      </xdr:nvSpPr>
      <xdr:spPr bwMode="auto">
        <a:xfrm>
          <a:off x="0" y="1173003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420</xdr:row>
      <xdr:rowOff>0</xdr:rowOff>
    </xdr:from>
    <xdr:to>
      <xdr:col>1</xdr:col>
      <xdr:colOff>161925</xdr:colOff>
      <xdr:row>421</xdr:row>
      <xdr:rowOff>47625</xdr:rowOff>
    </xdr:to>
    <xdr:pic>
      <xdr:nvPicPr>
        <xdr:cNvPr id="37" name="Imagem 36" descr="foto do perfil">
          <a:extLst>
            <a:ext uri="{FF2B5EF4-FFF2-40B4-BE49-F238E27FC236}">
              <a16:creationId xmlns:a16="http://schemas.microsoft.com/office/drawing/2014/main" id="{A3A2188B-58CA-88E3-605B-6636EFEDD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173003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432</xdr:row>
      <xdr:rowOff>0</xdr:rowOff>
    </xdr:from>
    <xdr:to>
      <xdr:col>0</xdr:col>
      <xdr:colOff>476250</xdr:colOff>
      <xdr:row>436</xdr:row>
      <xdr:rowOff>142875</xdr:rowOff>
    </xdr:to>
    <xdr:sp macro="" textlink="">
      <xdr:nvSpPr>
        <xdr:cNvPr id="3145" name="AutoShape 73" descr="Escudo do time">
          <a:extLst>
            <a:ext uri="{FF2B5EF4-FFF2-40B4-BE49-F238E27FC236}">
              <a16:creationId xmlns:a16="http://schemas.microsoft.com/office/drawing/2014/main" id="{51C31838-C98E-BA9E-2024-7CB63B13D816}"/>
            </a:ext>
          </a:extLst>
        </xdr:cNvPr>
        <xdr:cNvSpPr>
          <a:spLocks noChangeAspect="1" noChangeArrowheads="1"/>
        </xdr:cNvSpPr>
      </xdr:nvSpPr>
      <xdr:spPr bwMode="auto">
        <a:xfrm>
          <a:off x="0" y="1206246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432</xdr:row>
      <xdr:rowOff>0</xdr:rowOff>
    </xdr:from>
    <xdr:to>
      <xdr:col>1</xdr:col>
      <xdr:colOff>161925</xdr:colOff>
      <xdr:row>433</xdr:row>
      <xdr:rowOff>47625</xdr:rowOff>
    </xdr:to>
    <xdr:pic>
      <xdr:nvPicPr>
        <xdr:cNvPr id="38" name="Imagem 37" descr="foto do perfil">
          <a:extLst>
            <a:ext uri="{FF2B5EF4-FFF2-40B4-BE49-F238E27FC236}">
              <a16:creationId xmlns:a16="http://schemas.microsoft.com/office/drawing/2014/main" id="{877B704B-5345-9616-AF4F-20739FF0A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206246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444</xdr:row>
      <xdr:rowOff>0</xdr:rowOff>
    </xdr:from>
    <xdr:to>
      <xdr:col>0</xdr:col>
      <xdr:colOff>476250</xdr:colOff>
      <xdr:row>448</xdr:row>
      <xdr:rowOff>142875</xdr:rowOff>
    </xdr:to>
    <xdr:sp macro="" textlink="">
      <xdr:nvSpPr>
        <xdr:cNvPr id="3147" name="AutoShape 75" descr="Escudo do time">
          <a:extLst>
            <a:ext uri="{FF2B5EF4-FFF2-40B4-BE49-F238E27FC236}">
              <a16:creationId xmlns:a16="http://schemas.microsoft.com/office/drawing/2014/main" id="{8D8BB6B3-E7D3-C813-ADA3-B7DDAB2D80BB}"/>
            </a:ext>
          </a:extLst>
        </xdr:cNvPr>
        <xdr:cNvSpPr>
          <a:spLocks noChangeAspect="1" noChangeArrowheads="1"/>
        </xdr:cNvSpPr>
      </xdr:nvSpPr>
      <xdr:spPr bwMode="auto">
        <a:xfrm>
          <a:off x="0" y="1241393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444</xdr:row>
      <xdr:rowOff>0</xdr:rowOff>
    </xdr:from>
    <xdr:to>
      <xdr:col>1</xdr:col>
      <xdr:colOff>161925</xdr:colOff>
      <xdr:row>445</xdr:row>
      <xdr:rowOff>47625</xdr:rowOff>
    </xdr:to>
    <xdr:pic>
      <xdr:nvPicPr>
        <xdr:cNvPr id="39" name="Imagem 38" descr="foto do perfil">
          <a:extLst>
            <a:ext uri="{FF2B5EF4-FFF2-40B4-BE49-F238E27FC236}">
              <a16:creationId xmlns:a16="http://schemas.microsoft.com/office/drawing/2014/main" id="{08FE9CEC-3076-CE73-D1E6-66DC1BCF6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241393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456</xdr:row>
      <xdr:rowOff>0</xdr:rowOff>
    </xdr:from>
    <xdr:to>
      <xdr:col>0</xdr:col>
      <xdr:colOff>476250</xdr:colOff>
      <xdr:row>460</xdr:row>
      <xdr:rowOff>142875</xdr:rowOff>
    </xdr:to>
    <xdr:sp macro="" textlink="">
      <xdr:nvSpPr>
        <xdr:cNvPr id="3149" name="AutoShape 77" descr="Escudo do time">
          <a:extLst>
            <a:ext uri="{FF2B5EF4-FFF2-40B4-BE49-F238E27FC236}">
              <a16:creationId xmlns:a16="http://schemas.microsoft.com/office/drawing/2014/main" id="{B061AFA1-53BF-9C94-6064-F8FD97682ECD}"/>
            </a:ext>
          </a:extLst>
        </xdr:cNvPr>
        <xdr:cNvSpPr>
          <a:spLocks noChangeAspect="1" noChangeArrowheads="1"/>
        </xdr:cNvSpPr>
      </xdr:nvSpPr>
      <xdr:spPr bwMode="auto">
        <a:xfrm>
          <a:off x="0" y="1274635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456</xdr:row>
      <xdr:rowOff>0</xdr:rowOff>
    </xdr:from>
    <xdr:to>
      <xdr:col>1</xdr:col>
      <xdr:colOff>161925</xdr:colOff>
      <xdr:row>457</xdr:row>
      <xdr:rowOff>47625</xdr:rowOff>
    </xdr:to>
    <xdr:pic>
      <xdr:nvPicPr>
        <xdr:cNvPr id="40" name="Imagem 39" descr="foto do perfil">
          <a:extLst>
            <a:ext uri="{FF2B5EF4-FFF2-40B4-BE49-F238E27FC236}">
              <a16:creationId xmlns:a16="http://schemas.microsoft.com/office/drawing/2014/main" id="{BC8EB126-83C0-180B-3BA4-0187F70D4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274635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468</xdr:row>
      <xdr:rowOff>0</xdr:rowOff>
    </xdr:from>
    <xdr:to>
      <xdr:col>0</xdr:col>
      <xdr:colOff>476250</xdr:colOff>
      <xdr:row>472</xdr:row>
      <xdr:rowOff>142875</xdr:rowOff>
    </xdr:to>
    <xdr:sp macro="" textlink="">
      <xdr:nvSpPr>
        <xdr:cNvPr id="3151" name="AutoShape 79" descr="Escudo do time">
          <a:extLst>
            <a:ext uri="{FF2B5EF4-FFF2-40B4-BE49-F238E27FC236}">
              <a16:creationId xmlns:a16="http://schemas.microsoft.com/office/drawing/2014/main" id="{CB772F2F-CDB4-9D77-9350-72F656A15E33}"/>
            </a:ext>
          </a:extLst>
        </xdr:cNvPr>
        <xdr:cNvSpPr>
          <a:spLocks noChangeAspect="1" noChangeArrowheads="1"/>
        </xdr:cNvSpPr>
      </xdr:nvSpPr>
      <xdr:spPr bwMode="auto">
        <a:xfrm>
          <a:off x="0" y="1309782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468</xdr:row>
      <xdr:rowOff>0</xdr:rowOff>
    </xdr:from>
    <xdr:to>
      <xdr:col>1</xdr:col>
      <xdr:colOff>161925</xdr:colOff>
      <xdr:row>469</xdr:row>
      <xdr:rowOff>47625</xdr:rowOff>
    </xdr:to>
    <xdr:pic>
      <xdr:nvPicPr>
        <xdr:cNvPr id="41" name="Imagem 40" descr="foto do perfil">
          <a:extLst>
            <a:ext uri="{FF2B5EF4-FFF2-40B4-BE49-F238E27FC236}">
              <a16:creationId xmlns:a16="http://schemas.microsoft.com/office/drawing/2014/main" id="{C683E9D2-A8DC-2C2A-08A4-7A8700134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309782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480</xdr:row>
      <xdr:rowOff>0</xdr:rowOff>
    </xdr:from>
    <xdr:to>
      <xdr:col>0</xdr:col>
      <xdr:colOff>476250</xdr:colOff>
      <xdr:row>484</xdr:row>
      <xdr:rowOff>142875</xdr:rowOff>
    </xdr:to>
    <xdr:sp macro="" textlink="">
      <xdr:nvSpPr>
        <xdr:cNvPr id="3153" name="AutoShape 81" descr="Escudo do time">
          <a:extLst>
            <a:ext uri="{FF2B5EF4-FFF2-40B4-BE49-F238E27FC236}">
              <a16:creationId xmlns:a16="http://schemas.microsoft.com/office/drawing/2014/main" id="{AA6400A7-8A79-8BDA-C3A6-C0413646760E}"/>
            </a:ext>
          </a:extLst>
        </xdr:cNvPr>
        <xdr:cNvSpPr>
          <a:spLocks noChangeAspect="1" noChangeArrowheads="1"/>
        </xdr:cNvSpPr>
      </xdr:nvSpPr>
      <xdr:spPr bwMode="auto">
        <a:xfrm>
          <a:off x="0" y="1341120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480</xdr:row>
      <xdr:rowOff>0</xdr:rowOff>
    </xdr:from>
    <xdr:to>
      <xdr:col>1</xdr:col>
      <xdr:colOff>161925</xdr:colOff>
      <xdr:row>481</xdr:row>
      <xdr:rowOff>47625</xdr:rowOff>
    </xdr:to>
    <xdr:pic>
      <xdr:nvPicPr>
        <xdr:cNvPr id="42" name="Imagem 41" descr="foto do perfil">
          <a:extLst>
            <a:ext uri="{FF2B5EF4-FFF2-40B4-BE49-F238E27FC236}">
              <a16:creationId xmlns:a16="http://schemas.microsoft.com/office/drawing/2014/main" id="{F818D4D6-0593-AE7D-EF6E-49B9FFD36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341120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492</xdr:row>
      <xdr:rowOff>0</xdr:rowOff>
    </xdr:from>
    <xdr:to>
      <xdr:col>0</xdr:col>
      <xdr:colOff>476250</xdr:colOff>
      <xdr:row>496</xdr:row>
      <xdr:rowOff>142875</xdr:rowOff>
    </xdr:to>
    <xdr:sp macro="" textlink="">
      <xdr:nvSpPr>
        <xdr:cNvPr id="3155" name="AutoShape 83" descr="Escudo do time">
          <a:extLst>
            <a:ext uri="{FF2B5EF4-FFF2-40B4-BE49-F238E27FC236}">
              <a16:creationId xmlns:a16="http://schemas.microsoft.com/office/drawing/2014/main" id="{D7FBE7F5-37ED-4ED9-5194-AF9BDC26354C}"/>
            </a:ext>
          </a:extLst>
        </xdr:cNvPr>
        <xdr:cNvSpPr>
          <a:spLocks noChangeAspect="1" noChangeArrowheads="1"/>
        </xdr:cNvSpPr>
      </xdr:nvSpPr>
      <xdr:spPr bwMode="auto">
        <a:xfrm>
          <a:off x="0" y="1372457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492</xdr:row>
      <xdr:rowOff>0</xdr:rowOff>
    </xdr:from>
    <xdr:to>
      <xdr:col>1</xdr:col>
      <xdr:colOff>161925</xdr:colOff>
      <xdr:row>493</xdr:row>
      <xdr:rowOff>47625</xdr:rowOff>
    </xdr:to>
    <xdr:pic>
      <xdr:nvPicPr>
        <xdr:cNvPr id="43" name="Imagem 42" descr="foto do perfil">
          <a:extLst>
            <a:ext uri="{FF2B5EF4-FFF2-40B4-BE49-F238E27FC236}">
              <a16:creationId xmlns:a16="http://schemas.microsoft.com/office/drawing/2014/main" id="{99DF1F11-EDB8-0647-4159-4CDBA4F9A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372457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504</xdr:row>
      <xdr:rowOff>0</xdr:rowOff>
    </xdr:from>
    <xdr:to>
      <xdr:col>0</xdr:col>
      <xdr:colOff>476250</xdr:colOff>
      <xdr:row>508</xdr:row>
      <xdr:rowOff>142875</xdr:rowOff>
    </xdr:to>
    <xdr:sp macro="" textlink="">
      <xdr:nvSpPr>
        <xdr:cNvPr id="3157" name="AutoShape 85" descr="Escudo do time">
          <a:extLst>
            <a:ext uri="{FF2B5EF4-FFF2-40B4-BE49-F238E27FC236}">
              <a16:creationId xmlns:a16="http://schemas.microsoft.com/office/drawing/2014/main" id="{287AB1ED-065F-EBC6-A54D-DB88434C0768}"/>
            </a:ext>
          </a:extLst>
        </xdr:cNvPr>
        <xdr:cNvSpPr>
          <a:spLocks noChangeAspect="1" noChangeArrowheads="1"/>
        </xdr:cNvSpPr>
      </xdr:nvSpPr>
      <xdr:spPr bwMode="auto">
        <a:xfrm>
          <a:off x="0" y="1409509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504</xdr:row>
      <xdr:rowOff>0</xdr:rowOff>
    </xdr:from>
    <xdr:to>
      <xdr:col>1</xdr:col>
      <xdr:colOff>161925</xdr:colOff>
      <xdr:row>505</xdr:row>
      <xdr:rowOff>47625</xdr:rowOff>
    </xdr:to>
    <xdr:pic>
      <xdr:nvPicPr>
        <xdr:cNvPr id="44" name="Imagem 43" descr="foto do perfil">
          <a:extLst>
            <a:ext uri="{FF2B5EF4-FFF2-40B4-BE49-F238E27FC236}">
              <a16:creationId xmlns:a16="http://schemas.microsoft.com/office/drawing/2014/main" id="{EF3AFFE8-E5CA-7B4E-4FA2-734F1E67B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409509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516</xdr:row>
      <xdr:rowOff>0</xdr:rowOff>
    </xdr:from>
    <xdr:to>
      <xdr:col>0</xdr:col>
      <xdr:colOff>476250</xdr:colOff>
      <xdr:row>520</xdr:row>
      <xdr:rowOff>142875</xdr:rowOff>
    </xdr:to>
    <xdr:sp macro="" textlink="">
      <xdr:nvSpPr>
        <xdr:cNvPr id="3159" name="AutoShape 87" descr="Escudo do time">
          <a:extLst>
            <a:ext uri="{FF2B5EF4-FFF2-40B4-BE49-F238E27FC236}">
              <a16:creationId xmlns:a16="http://schemas.microsoft.com/office/drawing/2014/main" id="{FE0B83BB-0914-5B3D-4A16-5893F9A44849}"/>
            </a:ext>
          </a:extLst>
        </xdr:cNvPr>
        <xdr:cNvSpPr>
          <a:spLocks noChangeAspect="1" noChangeArrowheads="1"/>
        </xdr:cNvSpPr>
      </xdr:nvSpPr>
      <xdr:spPr bwMode="auto">
        <a:xfrm>
          <a:off x="0" y="1442751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516</xdr:row>
      <xdr:rowOff>0</xdr:rowOff>
    </xdr:from>
    <xdr:to>
      <xdr:col>1</xdr:col>
      <xdr:colOff>161925</xdr:colOff>
      <xdr:row>517</xdr:row>
      <xdr:rowOff>47625</xdr:rowOff>
    </xdr:to>
    <xdr:pic>
      <xdr:nvPicPr>
        <xdr:cNvPr id="45" name="Imagem 44" descr="foto do perfil">
          <a:extLst>
            <a:ext uri="{FF2B5EF4-FFF2-40B4-BE49-F238E27FC236}">
              <a16:creationId xmlns:a16="http://schemas.microsoft.com/office/drawing/2014/main" id="{FB8163A1-520E-E3D5-C24C-607F62F21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442751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528</xdr:row>
      <xdr:rowOff>0</xdr:rowOff>
    </xdr:from>
    <xdr:to>
      <xdr:col>0</xdr:col>
      <xdr:colOff>476250</xdr:colOff>
      <xdr:row>532</xdr:row>
      <xdr:rowOff>142875</xdr:rowOff>
    </xdr:to>
    <xdr:sp macro="" textlink="">
      <xdr:nvSpPr>
        <xdr:cNvPr id="3161" name="AutoShape 89" descr="Escudo do time">
          <a:extLst>
            <a:ext uri="{FF2B5EF4-FFF2-40B4-BE49-F238E27FC236}">
              <a16:creationId xmlns:a16="http://schemas.microsoft.com/office/drawing/2014/main" id="{946373ED-6CDC-2536-B182-3704517130E3}"/>
            </a:ext>
          </a:extLst>
        </xdr:cNvPr>
        <xdr:cNvSpPr>
          <a:spLocks noChangeAspect="1" noChangeArrowheads="1"/>
        </xdr:cNvSpPr>
      </xdr:nvSpPr>
      <xdr:spPr bwMode="auto">
        <a:xfrm>
          <a:off x="0" y="1474089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528</xdr:row>
      <xdr:rowOff>0</xdr:rowOff>
    </xdr:from>
    <xdr:to>
      <xdr:col>1</xdr:col>
      <xdr:colOff>161925</xdr:colOff>
      <xdr:row>529</xdr:row>
      <xdr:rowOff>47625</xdr:rowOff>
    </xdr:to>
    <xdr:pic>
      <xdr:nvPicPr>
        <xdr:cNvPr id="46" name="Imagem 45" descr="foto do perfil">
          <a:extLst>
            <a:ext uri="{FF2B5EF4-FFF2-40B4-BE49-F238E27FC236}">
              <a16:creationId xmlns:a16="http://schemas.microsoft.com/office/drawing/2014/main" id="{C1D40951-7565-5443-E6ED-42EA94310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474089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540</xdr:row>
      <xdr:rowOff>0</xdr:rowOff>
    </xdr:from>
    <xdr:to>
      <xdr:col>0</xdr:col>
      <xdr:colOff>476250</xdr:colOff>
      <xdr:row>544</xdr:row>
      <xdr:rowOff>142875</xdr:rowOff>
    </xdr:to>
    <xdr:sp macro="" textlink="">
      <xdr:nvSpPr>
        <xdr:cNvPr id="3163" name="AutoShape 91" descr="Escudo do time">
          <a:extLst>
            <a:ext uri="{FF2B5EF4-FFF2-40B4-BE49-F238E27FC236}">
              <a16:creationId xmlns:a16="http://schemas.microsoft.com/office/drawing/2014/main" id="{01DDFEDC-54AF-4B85-5F2C-5FEDB005E694}"/>
            </a:ext>
          </a:extLst>
        </xdr:cNvPr>
        <xdr:cNvSpPr>
          <a:spLocks noChangeAspect="1" noChangeArrowheads="1"/>
        </xdr:cNvSpPr>
      </xdr:nvSpPr>
      <xdr:spPr bwMode="auto">
        <a:xfrm>
          <a:off x="0" y="1505426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540</xdr:row>
      <xdr:rowOff>0</xdr:rowOff>
    </xdr:from>
    <xdr:to>
      <xdr:col>1</xdr:col>
      <xdr:colOff>161925</xdr:colOff>
      <xdr:row>541</xdr:row>
      <xdr:rowOff>47625</xdr:rowOff>
    </xdr:to>
    <xdr:pic>
      <xdr:nvPicPr>
        <xdr:cNvPr id="47" name="Imagem 46" descr="foto do perfil">
          <a:extLst>
            <a:ext uri="{FF2B5EF4-FFF2-40B4-BE49-F238E27FC236}">
              <a16:creationId xmlns:a16="http://schemas.microsoft.com/office/drawing/2014/main" id="{2CCFF85F-0A5C-1A45-A113-83E7F1A2D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505426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552</xdr:row>
      <xdr:rowOff>0</xdr:rowOff>
    </xdr:from>
    <xdr:to>
      <xdr:col>0</xdr:col>
      <xdr:colOff>476250</xdr:colOff>
      <xdr:row>556</xdr:row>
      <xdr:rowOff>142875</xdr:rowOff>
    </xdr:to>
    <xdr:sp macro="" textlink="">
      <xdr:nvSpPr>
        <xdr:cNvPr id="3165" name="AutoShape 93" descr="Escudo do time">
          <a:extLst>
            <a:ext uri="{FF2B5EF4-FFF2-40B4-BE49-F238E27FC236}">
              <a16:creationId xmlns:a16="http://schemas.microsoft.com/office/drawing/2014/main" id="{9D1B2E83-EDDA-273A-9F9C-38FD572EC765}"/>
            </a:ext>
          </a:extLst>
        </xdr:cNvPr>
        <xdr:cNvSpPr>
          <a:spLocks noChangeAspect="1" noChangeArrowheads="1"/>
        </xdr:cNvSpPr>
      </xdr:nvSpPr>
      <xdr:spPr bwMode="auto">
        <a:xfrm>
          <a:off x="0" y="1540573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552</xdr:row>
      <xdr:rowOff>0</xdr:rowOff>
    </xdr:from>
    <xdr:to>
      <xdr:col>1</xdr:col>
      <xdr:colOff>161925</xdr:colOff>
      <xdr:row>553</xdr:row>
      <xdr:rowOff>47625</xdr:rowOff>
    </xdr:to>
    <xdr:pic>
      <xdr:nvPicPr>
        <xdr:cNvPr id="48" name="Imagem 47" descr="foto do perfil">
          <a:extLst>
            <a:ext uri="{FF2B5EF4-FFF2-40B4-BE49-F238E27FC236}">
              <a16:creationId xmlns:a16="http://schemas.microsoft.com/office/drawing/2014/main" id="{1923DD2F-BBCF-1625-650E-A964EA5BB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540573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564</xdr:row>
      <xdr:rowOff>0</xdr:rowOff>
    </xdr:from>
    <xdr:to>
      <xdr:col>0</xdr:col>
      <xdr:colOff>476250</xdr:colOff>
      <xdr:row>568</xdr:row>
      <xdr:rowOff>142875</xdr:rowOff>
    </xdr:to>
    <xdr:sp macro="" textlink="">
      <xdr:nvSpPr>
        <xdr:cNvPr id="3167" name="AutoShape 95" descr="Escudo do time">
          <a:extLst>
            <a:ext uri="{FF2B5EF4-FFF2-40B4-BE49-F238E27FC236}">
              <a16:creationId xmlns:a16="http://schemas.microsoft.com/office/drawing/2014/main" id="{F52E47BA-8144-7436-D2AE-016EF7679D5D}"/>
            </a:ext>
          </a:extLst>
        </xdr:cNvPr>
        <xdr:cNvSpPr>
          <a:spLocks noChangeAspect="1" noChangeArrowheads="1"/>
        </xdr:cNvSpPr>
      </xdr:nvSpPr>
      <xdr:spPr bwMode="auto">
        <a:xfrm>
          <a:off x="0" y="1575720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564</xdr:row>
      <xdr:rowOff>0</xdr:rowOff>
    </xdr:from>
    <xdr:to>
      <xdr:col>1</xdr:col>
      <xdr:colOff>161925</xdr:colOff>
      <xdr:row>565</xdr:row>
      <xdr:rowOff>47625</xdr:rowOff>
    </xdr:to>
    <xdr:pic>
      <xdr:nvPicPr>
        <xdr:cNvPr id="49" name="Imagem 48" descr="foto do perfil">
          <a:extLst>
            <a:ext uri="{FF2B5EF4-FFF2-40B4-BE49-F238E27FC236}">
              <a16:creationId xmlns:a16="http://schemas.microsoft.com/office/drawing/2014/main" id="{0F60A878-8BFE-B84E-F8D2-BCF5759B0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575720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576</xdr:row>
      <xdr:rowOff>0</xdr:rowOff>
    </xdr:from>
    <xdr:to>
      <xdr:col>0</xdr:col>
      <xdr:colOff>476250</xdr:colOff>
      <xdr:row>580</xdr:row>
      <xdr:rowOff>142875</xdr:rowOff>
    </xdr:to>
    <xdr:sp macro="" textlink="">
      <xdr:nvSpPr>
        <xdr:cNvPr id="3169" name="AutoShape 97" descr="Escudo do time">
          <a:extLst>
            <a:ext uri="{FF2B5EF4-FFF2-40B4-BE49-F238E27FC236}">
              <a16:creationId xmlns:a16="http://schemas.microsoft.com/office/drawing/2014/main" id="{A3A3F282-903C-310C-0701-5F783B6EA166}"/>
            </a:ext>
          </a:extLst>
        </xdr:cNvPr>
        <xdr:cNvSpPr>
          <a:spLocks noChangeAspect="1" noChangeArrowheads="1"/>
        </xdr:cNvSpPr>
      </xdr:nvSpPr>
      <xdr:spPr bwMode="auto">
        <a:xfrm>
          <a:off x="0" y="1607058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576</xdr:row>
      <xdr:rowOff>0</xdr:rowOff>
    </xdr:from>
    <xdr:to>
      <xdr:col>1</xdr:col>
      <xdr:colOff>161925</xdr:colOff>
      <xdr:row>577</xdr:row>
      <xdr:rowOff>47625</xdr:rowOff>
    </xdr:to>
    <xdr:pic>
      <xdr:nvPicPr>
        <xdr:cNvPr id="50" name="Imagem 49" descr="foto do perfil">
          <a:extLst>
            <a:ext uri="{FF2B5EF4-FFF2-40B4-BE49-F238E27FC236}">
              <a16:creationId xmlns:a16="http://schemas.microsoft.com/office/drawing/2014/main" id="{9C9C74D1-15BD-A66C-6040-796F7BCEA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607058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588</xdr:row>
      <xdr:rowOff>0</xdr:rowOff>
    </xdr:from>
    <xdr:to>
      <xdr:col>0</xdr:col>
      <xdr:colOff>476250</xdr:colOff>
      <xdr:row>592</xdr:row>
      <xdr:rowOff>142875</xdr:rowOff>
    </xdr:to>
    <xdr:sp macro="" textlink="">
      <xdr:nvSpPr>
        <xdr:cNvPr id="3171" name="AutoShape 99" descr="Escudo do time">
          <a:extLst>
            <a:ext uri="{FF2B5EF4-FFF2-40B4-BE49-F238E27FC236}">
              <a16:creationId xmlns:a16="http://schemas.microsoft.com/office/drawing/2014/main" id="{8E0D20D9-77DF-1806-12E2-07A756D5AC24}"/>
            </a:ext>
          </a:extLst>
        </xdr:cNvPr>
        <xdr:cNvSpPr>
          <a:spLocks noChangeAspect="1" noChangeArrowheads="1"/>
        </xdr:cNvSpPr>
      </xdr:nvSpPr>
      <xdr:spPr bwMode="auto">
        <a:xfrm>
          <a:off x="0" y="1640300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588</xdr:row>
      <xdr:rowOff>0</xdr:rowOff>
    </xdr:from>
    <xdr:to>
      <xdr:col>1</xdr:col>
      <xdr:colOff>161925</xdr:colOff>
      <xdr:row>589</xdr:row>
      <xdr:rowOff>47625</xdr:rowOff>
    </xdr:to>
    <xdr:pic>
      <xdr:nvPicPr>
        <xdr:cNvPr id="51" name="Imagem 50" descr="foto do perfil">
          <a:extLst>
            <a:ext uri="{FF2B5EF4-FFF2-40B4-BE49-F238E27FC236}">
              <a16:creationId xmlns:a16="http://schemas.microsoft.com/office/drawing/2014/main" id="{BF468C47-3400-1D7A-323F-1935EFE0D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640300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600</xdr:row>
      <xdr:rowOff>0</xdr:rowOff>
    </xdr:from>
    <xdr:to>
      <xdr:col>0</xdr:col>
      <xdr:colOff>476250</xdr:colOff>
      <xdr:row>604</xdr:row>
      <xdr:rowOff>142875</xdr:rowOff>
    </xdr:to>
    <xdr:sp macro="" textlink="">
      <xdr:nvSpPr>
        <xdr:cNvPr id="3173" name="AutoShape 101" descr="Escudo do time">
          <a:extLst>
            <a:ext uri="{FF2B5EF4-FFF2-40B4-BE49-F238E27FC236}">
              <a16:creationId xmlns:a16="http://schemas.microsoft.com/office/drawing/2014/main" id="{A1453C80-8438-E243-20E4-7079A98048B5}"/>
            </a:ext>
          </a:extLst>
        </xdr:cNvPr>
        <xdr:cNvSpPr>
          <a:spLocks noChangeAspect="1" noChangeArrowheads="1"/>
        </xdr:cNvSpPr>
      </xdr:nvSpPr>
      <xdr:spPr bwMode="auto">
        <a:xfrm>
          <a:off x="0" y="1675447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600</xdr:row>
      <xdr:rowOff>0</xdr:rowOff>
    </xdr:from>
    <xdr:to>
      <xdr:col>1</xdr:col>
      <xdr:colOff>161925</xdr:colOff>
      <xdr:row>601</xdr:row>
      <xdr:rowOff>47625</xdr:rowOff>
    </xdr:to>
    <xdr:pic>
      <xdr:nvPicPr>
        <xdr:cNvPr id="52" name="Imagem 51" descr="foto do perfil">
          <a:extLst>
            <a:ext uri="{FF2B5EF4-FFF2-40B4-BE49-F238E27FC236}">
              <a16:creationId xmlns:a16="http://schemas.microsoft.com/office/drawing/2014/main" id="{03CADB10-6E4D-8C6F-7D10-0ADAD7617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675447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612</xdr:row>
      <xdr:rowOff>0</xdr:rowOff>
    </xdr:from>
    <xdr:to>
      <xdr:col>0</xdr:col>
      <xdr:colOff>476250</xdr:colOff>
      <xdr:row>616</xdr:row>
      <xdr:rowOff>142875</xdr:rowOff>
    </xdr:to>
    <xdr:sp macro="" textlink="">
      <xdr:nvSpPr>
        <xdr:cNvPr id="3175" name="AutoShape 103" descr="Escudo do time">
          <a:extLst>
            <a:ext uri="{FF2B5EF4-FFF2-40B4-BE49-F238E27FC236}">
              <a16:creationId xmlns:a16="http://schemas.microsoft.com/office/drawing/2014/main" id="{AC536E96-4A08-3CE4-F464-9DB387440AFC}"/>
            </a:ext>
          </a:extLst>
        </xdr:cNvPr>
        <xdr:cNvSpPr>
          <a:spLocks noChangeAspect="1" noChangeArrowheads="1"/>
        </xdr:cNvSpPr>
      </xdr:nvSpPr>
      <xdr:spPr bwMode="auto">
        <a:xfrm>
          <a:off x="0" y="1706784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612</xdr:row>
      <xdr:rowOff>0</xdr:rowOff>
    </xdr:from>
    <xdr:to>
      <xdr:col>1</xdr:col>
      <xdr:colOff>161925</xdr:colOff>
      <xdr:row>613</xdr:row>
      <xdr:rowOff>47625</xdr:rowOff>
    </xdr:to>
    <xdr:pic>
      <xdr:nvPicPr>
        <xdr:cNvPr id="53" name="Imagem 52" descr="foto do perfil">
          <a:extLst>
            <a:ext uri="{FF2B5EF4-FFF2-40B4-BE49-F238E27FC236}">
              <a16:creationId xmlns:a16="http://schemas.microsoft.com/office/drawing/2014/main" id="{355AFE11-B592-B5CC-6408-402818CA9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706784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624</xdr:row>
      <xdr:rowOff>0</xdr:rowOff>
    </xdr:from>
    <xdr:to>
      <xdr:col>0</xdr:col>
      <xdr:colOff>476250</xdr:colOff>
      <xdr:row>628</xdr:row>
      <xdr:rowOff>142875</xdr:rowOff>
    </xdr:to>
    <xdr:sp macro="" textlink="">
      <xdr:nvSpPr>
        <xdr:cNvPr id="3177" name="AutoShape 105" descr="Escudo do time">
          <a:extLst>
            <a:ext uri="{FF2B5EF4-FFF2-40B4-BE49-F238E27FC236}">
              <a16:creationId xmlns:a16="http://schemas.microsoft.com/office/drawing/2014/main" id="{66B2CFE5-BC3B-5DAD-4F7D-2AB6A52835B1}"/>
            </a:ext>
          </a:extLst>
        </xdr:cNvPr>
        <xdr:cNvSpPr>
          <a:spLocks noChangeAspect="1" noChangeArrowheads="1"/>
        </xdr:cNvSpPr>
      </xdr:nvSpPr>
      <xdr:spPr bwMode="auto">
        <a:xfrm>
          <a:off x="0" y="1740027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624</xdr:row>
      <xdr:rowOff>0</xdr:rowOff>
    </xdr:from>
    <xdr:to>
      <xdr:col>1</xdr:col>
      <xdr:colOff>161925</xdr:colOff>
      <xdr:row>625</xdr:row>
      <xdr:rowOff>47625</xdr:rowOff>
    </xdr:to>
    <xdr:pic>
      <xdr:nvPicPr>
        <xdr:cNvPr id="54" name="Imagem 53" descr="foto do perfil">
          <a:extLst>
            <a:ext uri="{FF2B5EF4-FFF2-40B4-BE49-F238E27FC236}">
              <a16:creationId xmlns:a16="http://schemas.microsoft.com/office/drawing/2014/main" id="{30C3B6C0-2FC1-2444-BF8F-4185F283C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740027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636</xdr:row>
      <xdr:rowOff>0</xdr:rowOff>
    </xdr:from>
    <xdr:to>
      <xdr:col>0</xdr:col>
      <xdr:colOff>476250</xdr:colOff>
      <xdr:row>640</xdr:row>
      <xdr:rowOff>142875</xdr:rowOff>
    </xdr:to>
    <xdr:sp macro="" textlink="">
      <xdr:nvSpPr>
        <xdr:cNvPr id="3179" name="AutoShape 107" descr="Escudo do time">
          <a:extLst>
            <a:ext uri="{FF2B5EF4-FFF2-40B4-BE49-F238E27FC236}">
              <a16:creationId xmlns:a16="http://schemas.microsoft.com/office/drawing/2014/main" id="{826758E0-21D5-487D-5F0B-CD0664770CD3}"/>
            </a:ext>
          </a:extLst>
        </xdr:cNvPr>
        <xdr:cNvSpPr>
          <a:spLocks noChangeAspect="1" noChangeArrowheads="1"/>
        </xdr:cNvSpPr>
      </xdr:nvSpPr>
      <xdr:spPr bwMode="auto">
        <a:xfrm>
          <a:off x="0" y="1775174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636</xdr:row>
      <xdr:rowOff>0</xdr:rowOff>
    </xdr:from>
    <xdr:to>
      <xdr:col>1</xdr:col>
      <xdr:colOff>161925</xdr:colOff>
      <xdr:row>637</xdr:row>
      <xdr:rowOff>47625</xdr:rowOff>
    </xdr:to>
    <xdr:pic>
      <xdr:nvPicPr>
        <xdr:cNvPr id="55" name="Imagem 54" descr="foto do perfil">
          <a:extLst>
            <a:ext uri="{FF2B5EF4-FFF2-40B4-BE49-F238E27FC236}">
              <a16:creationId xmlns:a16="http://schemas.microsoft.com/office/drawing/2014/main" id="{1A26B08D-3DEE-DEF7-914D-2C5003CFB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775174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648</xdr:row>
      <xdr:rowOff>0</xdr:rowOff>
    </xdr:from>
    <xdr:to>
      <xdr:col>0</xdr:col>
      <xdr:colOff>476250</xdr:colOff>
      <xdr:row>652</xdr:row>
      <xdr:rowOff>142875</xdr:rowOff>
    </xdr:to>
    <xdr:sp macro="" textlink="">
      <xdr:nvSpPr>
        <xdr:cNvPr id="3181" name="AutoShape 109" descr="Escudo do time">
          <a:extLst>
            <a:ext uri="{FF2B5EF4-FFF2-40B4-BE49-F238E27FC236}">
              <a16:creationId xmlns:a16="http://schemas.microsoft.com/office/drawing/2014/main" id="{A2E6F7BF-87A5-9512-9AEF-BD6065860A39}"/>
            </a:ext>
          </a:extLst>
        </xdr:cNvPr>
        <xdr:cNvSpPr>
          <a:spLocks noChangeAspect="1" noChangeArrowheads="1"/>
        </xdr:cNvSpPr>
      </xdr:nvSpPr>
      <xdr:spPr bwMode="auto">
        <a:xfrm>
          <a:off x="0" y="1808416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648</xdr:row>
      <xdr:rowOff>0</xdr:rowOff>
    </xdr:from>
    <xdr:to>
      <xdr:col>1</xdr:col>
      <xdr:colOff>161925</xdr:colOff>
      <xdr:row>649</xdr:row>
      <xdr:rowOff>47625</xdr:rowOff>
    </xdr:to>
    <xdr:pic>
      <xdr:nvPicPr>
        <xdr:cNvPr id="56" name="Imagem 55" descr="foto do perfil">
          <a:extLst>
            <a:ext uri="{FF2B5EF4-FFF2-40B4-BE49-F238E27FC236}">
              <a16:creationId xmlns:a16="http://schemas.microsoft.com/office/drawing/2014/main" id="{DED228C7-748A-369A-AA53-FF6F550CC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808416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660</xdr:row>
      <xdr:rowOff>0</xdr:rowOff>
    </xdr:from>
    <xdr:to>
      <xdr:col>0</xdr:col>
      <xdr:colOff>476250</xdr:colOff>
      <xdr:row>664</xdr:row>
      <xdr:rowOff>142875</xdr:rowOff>
    </xdr:to>
    <xdr:sp macro="" textlink="">
      <xdr:nvSpPr>
        <xdr:cNvPr id="3183" name="AutoShape 111" descr="Escudo do time">
          <a:extLst>
            <a:ext uri="{FF2B5EF4-FFF2-40B4-BE49-F238E27FC236}">
              <a16:creationId xmlns:a16="http://schemas.microsoft.com/office/drawing/2014/main" id="{F319D833-C40A-346F-F93F-4AE9B8E269DE}"/>
            </a:ext>
          </a:extLst>
        </xdr:cNvPr>
        <xdr:cNvSpPr>
          <a:spLocks noChangeAspect="1" noChangeArrowheads="1"/>
        </xdr:cNvSpPr>
      </xdr:nvSpPr>
      <xdr:spPr bwMode="auto">
        <a:xfrm>
          <a:off x="0" y="1841658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660</xdr:row>
      <xdr:rowOff>0</xdr:rowOff>
    </xdr:from>
    <xdr:to>
      <xdr:col>1</xdr:col>
      <xdr:colOff>161925</xdr:colOff>
      <xdr:row>661</xdr:row>
      <xdr:rowOff>47625</xdr:rowOff>
    </xdr:to>
    <xdr:pic>
      <xdr:nvPicPr>
        <xdr:cNvPr id="57" name="Imagem 56" descr="foto do perfil">
          <a:extLst>
            <a:ext uri="{FF2B5EF4-FFF2-40B4-BE49-F238E27FC236}">
              <a16:creationId xmlns:a16="http://schemas.microsoft.com/office/drawing/2014/main" id="{BE0C6BFF-E711-EB39-5A44-A9B5BDCE7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841658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672</xdr:row>
      <xdr:rowOff>0</xdr:rowOff>
    </xdr:from>
    <xdr:to>
      <xdr:col>0</xdr:col>
      <xdr:colOff>476250</xdr:colOff>
      <xdr:row>676</xdr:row>
      <xdr:rowOff>142875</xdr:rowOff>
    </xdr:to>
    <xdr:sp macro="" textlink="">
      <xdr:nvSpPr>
        <xdr:cNvPr id="3185" name="AutoShape 113" descr="Escudo do time">
          <a:extLst>
            <a:ext uri="{FF2B5EF4-FFF2-40B4-BE49-F238E27FC236}">
              <a16:creationId xmlns:a16="http://schemas.microsoft.com/office/drawing/2014/main" id="{1AC5D2CB-9EC1-BBBA-14A5-3851B04BC61C}"/>
            </a:ext>
          </a:extLst>
        </xdr:cNvPr>
        <xdr:cNvSpPr>
          <a:spLocks noChangeAspect="1" noChangeArrowheads="1"/>
        </xdr:cNvSpPr>
      </xdr:nvSpPr>
      <xdr:spPr bwMode="auto">
        <a:xfrm>
          <a:off x="0" y="1878711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672</xdr:row>
      <xdr:rowOff>0</xdr:rowOff>
    </xdr:from>
    <xdr:to>
      <xdr:col>1</xdr:col>
      <xdr:colOff>161925</xdr:colOff>
      <xdr:row>673</xdr:row>
      <xdr:rowOff>47625</xdr:rowOff>
    </xdr:to>
    <xdr:pic>
      <xdr:nvPicPr>
        <xdr:cNvPr id="58" name="Imagem 57" descr="foto do perfil">
          <a:extLst>
            <a:ext uri="{FF2B5EF4-FFF2-40B4-BE49-F238E27FC236}">
              <a16:creationId xmlns:a16="http://schemas.microsoft.com/office/drawing/2014/main" id="{5C8CF6E8-C492-8752-FAD5-252CC19AC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878711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684</xdr:row>
      <xdr:rowOff>0</xdr:rowOff>
    </xdr:from>
    <xdr:to>
      <xdr:col>0</xdr:col>
      <xdr:colOff>476250</xdr:colOff>
      <xdr:row>688</xdr:row>
      <xdr:rowOff>142875</xdr:rowOff>
    </xdr:to>
    <xdr:sp macro="" textlink="">
      <xdr:nvSpPr>
        <xdr:cNvPr id="3187" name="AutoShape 115" descr="Escudo do time">
          <a:extLst>
            <a:ext uri="{FF2B5EF4-FFF2-40B4-BE49-F238E27FC236}">
              <a16:creationId xmlns:a16="http://schemas.microsoft.com/office/drawing/2014/main" id="{D477DCA3-2495-EF4B-D7DB-8CBA52992BAB}"/>
            </a:ext>
          </a:extLst>
        </xdr:cNvPr>
        <xdr:cNvSpPr>
          <a:spLocks noChangeAspect="1" noChangeArrowheads="1"/>
        </xdr:cNvSpPr>
      </xdr:nvSpPr>
      <xdr:spPr bwMode="auto">
        <a:xfrm>
          <a:off x="0" y="1911953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684</xdr:row>
      <xdr:rowOff>0</xdr:rowOff>
    </xdr:from>
    <xdr:to>
      <xdr:col>1</xdr:col>
      <xdr:colOff>161925</xdr:colOff>
      <xdr:row>685</xdr:row>
      <xdr:rowOff>47625</xdr:rowOff>
    </xdr:to>
    <xdr:pic>
      <xdr:nvPicPr>
        <xdr:cNvPr id="59" name="Imagem 58" descr="foto do perfil">
          <a:extLst>
            <a:ext uri="{FF2B5EF4-FFF2-40B4-BE49-F238E27FC236}">
              <a16:creationId xmlns:a16="http://schemas.microsoft.com/office/drawing/2014/main" id="{614AE4BC-CC47-0CD1-8F9B-BBB312624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911953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696</xdr:row>
      <xdr:rowOff>0</xdr:rowOff>
    </xdr:from>
    <xdr:to>
      <xdr:col>0</xdr:col>
      <xdr:colOff>476250</xdr:colOff>
      <xdr:row>700</xdr:row>
      <xdr:rowOff>142875</xdr:rowOff>
    </xdr:to>
    <xdr:sp macro="" textlink="">
      <xdr:nvSpPr>
        <xdr:cNvPr id="3189" name="AutoShape 117" descr="Escudo do time">
          <a:extLst>
            <a:ext uri="{FF2B5EF4-FFF2-40B4-BE49-F238E27FC236}">
              <a16:creationId xmlns:a16="http://schemas.microsoft.com/office/drawing/2014/main" id="{21C655C2-7A60-A78C-3E65-41016FF040A5}"/>
            </a:ext>
          </a:extLst>
        </xdr:cNvPr>
        <xdr:cNvSpPr>
          <a:spLocks noChangeAspect="1" noChangeArrowheads="1"/>
        </xdr:cNvSpPr>
      </xdr:nvSpPr>
      <xdr:spPr bwMode="auto">
        <a:xfrm>
          <a:off x="0" y="1945195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696</xdr:row>
      <xdr:rowOff>0</xdr:rowOff>
    </xdr:from>
    <xdr:to>
      <xdr:col>1</xdr:col>
      <xdr:colOff>161925</xdr:colOff>
      <xdr:row>697</xdr:row>
      <xdr:rowOff>47625</xdr:rowOff>
    </xdr:to>
    <xdr:pic>
      <xdr:nvPicPr>
        <xdr:cNvPr id="60" name="Imagem 59" descr="foto do perfil">
          <a:extLst>
            <a:ext uri="{FF2B5EF4-FFF2-40B4-BE49-F238E27FC236}">
              <a16:creationId xmlns:a16="http://schemas.microsoft.com/office/drawing/2014/main" id="{75ACDDBA-6ED1-FE76-DC96-D875D3020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945195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708</xdr:row>
      <xdr:rowOff>0</xdr:rowOff>
    </xdr:from>
    <xdr:to>
      <xdr:col>0</xdr:col>
      <xdr:colOff>476250</xdr:colOff>
      <xdr:row>712</xdr:row>
      <xdr:rowOff>142875</xdr:rowOff>
    </xdr:to>
    <xdr:sp macro="" textlink="">
      <xdr:nvSpPr>
        <xdr:cNvPr id="3191" name="AutoShape 119" descr="Escudo do time">
          <a:extLst>
            <a:ext uri="{FF2B5EF4-FFF2-40B4-BE49-F238E27FC236}">
              <a16:creationId xmlns:a16="http://schemas.microsoft.com/office/drawing/2014/main" id="{A14D82A1-966F-296F-32B6-E2CDB0FEF5DC}"/>
            </a:ext>
          </a:extLst>
        </xdr:cNvPr>
        <xdr:cNvSpPr>
          <a:spLocks noChangeAspect="1" noChangeArrowheads="1"/>
        </xdr:cNvSpPr>
      </xdr:nvSpPr>
      <xdr:spPr bwMode="auto">
        <a:xfrm>
          <a:off x="0" y="1980342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708</xdr:row>
      <xdr:rowOff>0</xdr:rowOff>
    </xdr:from>
    <xdr:to>
      <xdr:col>1</xdr:col>
      <xdr:colOff>161925</xdr:colOff>
      <xdr:row>709</xdr:row>
      <xdr:rowOff>47625</xdr:rowOff>
    </xdr:to>
    <xdr:pic>
      <xdr:nvPicPr>
        <xdr:cNvPr id="61" name="Imagem 60" descr="foto do perfil">
          <a:extLst>
            <a:ext uri="{FF2B5EF4-FFF2-40B4-BE49-F238E27FC236}">
              <a16:creationId xmlns:a16="http://schemas.microsoft.com/office/drawing/2014/main" id="{DB96BCE2-78EE-A503-0716-0C24135ED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980342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720</xdr:row>
      <xdr:rowOff>0</xdr:rowOff>
    </xdr:from>
    <xdr:to>
      <xdr:col>0</xdr:col>
      <xdr:colOff>476250</xdr:colOff>
      <xdr:row>724</xdr:row>
      <xdr:rowOff>142875</xdr:rowOff>
    </xdr:to>
    <xdr:sp macro="" textlink="">
      <xdr:nvSpPr>
        <xdr:cNvPr id="3193" name="AutoShape 121" descr="Escudo do time">
          <a:extLst>
            <a:ext uri="{FF2B5EF4-FFF2-40B4-BE49-F238E27FC236}">
              <a16:creationId xmlns:a16="http://schemas.microsoft.com/office/drawing/2014/main" id="{8AAF7528-F2C1-C0D8-FBD3-2035F9DFD45E}"/>
            </a:ext>
          </a:extLst>
        </xdr:cNvPr>
        <xdr:cNvSpPr>
          <a:spLocks noChangeAspect="1" noChangeArrowheads="1"/>
        </xdr:cNvSpPr>
      </xdr:nvSpPr>
      <xdr:spPr bwMode="auto">
        <a:xfrm>
          <a:off x="0" y="2013585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720</xdr:row>
      <xdr:rowOff>0</xdr:rowOff>
    </xdr:from>
    <xdr:to>
      <xdr:col>1</xdr:col>
      <xdr:colOff>161925</xdr:colOff>
      <xdr:row>721</xdr:row>
      <xdr:rowOff>47625</xdr:rowOff>
    </xdr:to>
    <xdr:pic>
      <xdr:nvPicPr>
        <xdr:cNvPr id="62" name="Imagem 61" descr="foto do perfil">
          <a:extLst>
            <a:ext uri="{FF2B5EF4-FFF2-40B4-BE49-F238E27FC236}">
              <a16:creationId xmlns:a16="http://schemas.microsoft.com/office/drawing/2014/main" id="{E38C7524-6D65-BE04-E5FD-C642F1FDD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013585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732</xdr:row>
      <xdr:rowOff>0</xdr:rowOff>
    </xdr:from>
    <xdr:to>
      <xdr:col>0</xdr:col>
      <xdr:colOff>476250</xdr:colOff>
      <xdr:row>736</xdr:row>
      <xdr:rowOff>142875</xdr:rowOff>
    </xdr:to>
    <xdr:sp macro="" textlink="">
      <xdr:nvSpPr>
        <xdr:cNvPr id="3195" name="AutoShape 123" descr="Escudo do time">
          <a:extLst>
            <a:ext uri="{FF2B5EF4-FFF2-40B4-BE49-F238E27FC236}">
              <a16:creationId xmlns:a16="http://schemas.microsoft.com/office/drawing/2014/main" id="{F510A8E6-32FB-FCC5-91E9-B029152A7FAE}"/>
            </a:ext>
          </a:extLst>
        </xdr:cNvPr>
        <xdr:cNvSpPr>
          <a:spLocks noChangeAspect="1" noChangeArrowheads="1"/>
        </xdr:cNvSpPr>
      </xdr:nvSpPr>
      <xdr:spPr bwMode="auto">
        <a:xfrm>
          <a:off x="0" y="2046827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732</xdr:row>
      <xdr:rowOff>0</xdr:rowOff>
    </xdr:from>
    <xdr:to>
      <xdr:col>1</xdr:col>
      <xdr:colOff>161925</xdr:colOff>
      <xdr:row>733</xdr:row>
      <xdr:rowOff>47625</xdr:rowOff>
    </xdr:to>
    <xdr:pic>
      <xdr:nvPicPr>
        <xdr:cNvPr id="63" name="Imagem 62" descr="foto do perfil">
          <a:extLst>
            <a:ext uri="{FF2B5EF4-FFF2-40B4-BE49-F238E27FC236}">
              <a16:creationId xmlns:a16="http://schemas.microsoft.com/office/drawing/2014/main" id="{B6AE506F-EDF1-D856-6052-F669CB16C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046827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744</xdr:row>
      <xdr:rowOff>0</xdr:rowOff>
    </xdr:from>
    <xdr:to>
      <xdr:col>0</xdr:col>
      <xdr:colOff>476250</xdr:colOff>
      <xdr:row>748</xdr:row>
      <xdr:rowOff>142875</xdr:rowOff>
    </xdr:to>
    <xdr:sp macro="" textlink="">
      <xdr:nvSpPr>
        <xdr:cNvPr id="3197" name="AutoShape 125" descr="Escudo do time">
          <a:extLst>
            <a:ext uri="{FF2B5EF4-FFF2-40B4-BE49-F238E27FC236}">
              <a16:creationId xmlns:a16="http://schemas.microsoft.com/office/drawing/2014/main" id="{318595DF-95FE-9CA3-97CE-D143F13ADCF7}"/>
            </a:ext>
          </a:extLst>
        </xdr:cNvPr>
        <xdr:cNvSpPr>
          <a:spLocks noChangeAspect="1" noChangeArrowheads="1"/>
        </xdr:cNvSpPr>
      </xdr:nvSpPr>
      <xdr:spPr bwMode="auto">
        <a:xfrm>
          <a:off x="0" y="2083879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744</xdr:row>
      <xdr:rowOff>0</xdr:rowOff>
    </xdr:from>
    <xdr:to>
      <xdr:col>1</xdr:col>
      <xdr:colOff>161925</xdr:colOff>
      <xdr:row>745</xdr:row>
      <xdr:rowOff>47625</xdr:rowOff>
    </xdr:to>
    <xdr:pic>
      <xdr:nvPicPr>
        <xdr:cNvPr id="3136" name="Imagem 3135" descr="foto do perfil">
          <a:extLst>
            <a:ext uri="{FF2B5EF4-FFF2-40B4-BE49-F238E27FC236}">
              <a16:creationId xmlns:a16="http://schemas.microsoft.com/office/drawing/2014/main" id="{F20CEDBD-442B-1742-1571-4BE005CA4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083879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756</xdr:row>
      <xdr:rowOff>0</xdr:rowOff>
    </xdr:from>
    <xdr:to>
      <xdr:col>0</xdr:col>
      <xdr:colOff>476250</xdr:colOff>
      <xdr:row>760</xdr:row>
      <xdr:rowOff>142875</xdr:rowOff>
    </xdr:to>
    <xdr:sp macro="" textlink="">
      <xdr:nvSpPr>
        <xdr:cNvPr id="3199" name="AutoShape 127" descr="Escudo do time">
          <a:extLst>
            <a:ext uri="{FF2B5EF4-FFF2-40B4-BE49-F238E27FC236}">
              <a16:creationId xmlns:a16="http://schemas.microsoft.com/office/drawing/2014/main" id="{9995B13E-1262-1E4A-6372-0D300ED08A5C}"/>
            </a:ext>
          </a:extLst>
        </xdr:cNvPr>
        <xdr:cNvSpPr>
          <a:spLocks noChangeAspect="1" noChangeArrowheads="1"/>
        </xdr:cNvSpPr>
      </xdr:nvSpPr>
      <xdr:spPr bwMode="auto">
        <a:xfrm>
          <a:off x="0" y="2117121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756</xdr:row>
      <xdr:rowOff>0</xdr:rowOff>
    </xdr:from>
    <xdr:to>
      <xdr:col>1</xdr:col>
      <xdr:colOff>161925</xdr:colOff>
      <xdr:row>757</xdr:row>
      <xdr:rowOff>47625</xdr:rowOff>
    </xdr:to>
    <xdr:pic>
      <xdr:nvPicPr>
        <xdr:cNvPr id="3138" name="Imagem 3137" descr="foto do perfil">
          <a:extLst>
            <a:ext uri="{FF2B5EF4-FFF2-40B4-BE49-F238E27FC236}">
              <a16:creationId xmlns:a16="http://schemas.microsoft.com/office/drawing/2014/main" id="{1FFA0476-2B95-C490-F94F-6FAF701C3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117121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768</xdr:row>
      <xdr:rowOff>0</xdr:rowOff>
    </xdr:from>
    <xdr:to>
      <xdr:col>0</xdr:col>
      <xdr:colOff>476250</xdr:colOff>
      <xdr:row>772</xdr:row>
      <xdr:rowOff>142875</xdr:rowOff>
    </xdr:to>
    <xdr:sp macro="" textlink="">
      <xdr:nvSpPr>
        <xdr:cNvPr id="3201" name="AutoShape 129" descr="Escudo do time">
          <a:extLst>
            <a:ext uri="{FF2B5EF4-FFF2-40B4-BE49-F238E27FC236}">
              <a16:creationId xmlns:a16="http://schemas.microsoft.com/office/drawing/2014/main" id="{84A06CE4-091C-DDEB-3B0B-3E6D889FAC58}"/>
            </a:ext>
          </a:extLst>
        </xdr:cNvPr>
        <xdr:cNvSpPr>
          <a:spLocks noChangeAspect="1" noChangeArrowheads="1"/>
        </xdr:cNvSpPr>
      </xdr:nvSpPr>
      <xdr:spPr bwMode="auto">
        <a:xfrm>
          <a:off x="0" y="2152269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768</xdr:row>
      <xdr:rowOff>0</xdr:rowOff>
    </xdr:from>
    <xdr:to>
      <xdr:col>1</xdr:col>
      <xdr:colOff>161925</xdr:colOff>
      <xdr:row>769</xdr:row>
      <xdr:rowOff>47625</xdr:rowOff>
    </xdr:to>
    <xdr:pic>
      <xdr:nvPicPr>
        <xdr:cNvPr id="3140" name="Imagem 3139" descr="foto do perfil">
          <a:extLst>
            <a:ext uri="{FF2B5EF4-FFF2-40B4-BE49-F238E27FC236}">
              <a16:creationId xmlns:a16="http://schemas.microsoft.com/office/drawing/2014/main" id="{ABBD5829-418E-D9F2-6534-E09F62474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152269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780</xdr:row>
      <xdr:rowOff>0</xdr:rowOff>
    </xdr:from>
    <xdr:to>
      <xdr:col>0</xdr:col>
      <xdr:colOff>476250</xdr:colOff>
      <xdr:row>784</xdr:row>
      <xdr:rowOff>142875</xdr:rowOff>
    </xdr:to>
    <xdr:sp macro="" textlink="">
      <xdr:nvSpPr>
        <xdr:cNvPr id="3203" name="AutoShape 131" descr="Escudo do time">
          <a:extLst>
            <a:ext uri="{FF2B5EF4-FFF2-40B4-BE49-F238E27FC236}">
              <a16:creationId xmlns:a16="http://schemas.microsoft.com/office/drawing/2014/main" id="{764BC1DC-5CBB-7434-8D8A-8623AEB8958C}"/>
            </a:ext>
          </a:extLst>
        </xdr:cNvPr>
        <xdr:cNvSpPr>
          <a:spLocks noChangeAspect="1" noChangeArrowheads="1"/>
        </xdr:cNvSpPr>
      </xdr:nvSpPr>
      <xdr:spPr bwMode="auto">
        <a:xfrm>
          <a:off x="0" y="2189321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780</xdr:row>
      <xdr:rowOff>0</xdr:rowOff>
    </xdr:from>
    <xdr:to>
      <xdr:col>1</xdr:col>
      <xdr:colOff>161925</xdr:colOff>
      <xdr:row>781</xdr:row>
      <xdr:rowOff>47625</xdr:rowOff>
    </xdr:to>
    <xdr:pic>
      <xdr:nvPicPr>
        <xdr:cNvPr id="3142" name="Imagem 3141" descr="foto do perfil">
          <a:extLst>
            <a:ext uri="{FF2B5EF4-FFF2-40B4-BE49-F238E27FC236}">
              <a16:creationId xmlns:a16="http://schemas.microsoft.com/office/drawing/2014/main" id="{2ED550FB-0523-207E-5454-F91838332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189321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792</xdr:row>
      <xdr:rowOff>0</xdr:rowOff>
    </xdr:from>
    <xdr:to>
      <xdr:col>0</xdr:col>
      <xdr:colOff>476250</xdr:colOff>
      <xdr:row>796</xdr:row>
      <xdr:rowOff>142875</xdr:rowOff>
    </xdr:to>
    <xdr:sp macro="" textlink="">
      <xdr:nvSpPr>
        <xdr:cNvPr id="3205" name="AutoShape 133" descr="Escudo do time">
          <a:extLst>
            <a:ext uri="{FF2B5EF4-FFF2-40B4-BE49-F238E27FC236}">
              <a16:creationId xmlns:a16="http://schemas.microsoft.com/office/drawing/2014/main" id="{C1E30A2F-2C75-DD37-E5B0-1B9586FAB81E}"/>
            </a:ext>
          </a:extLst>
        </xdr:cNvPr>
        <xdr:cNvSpPr>
          <a:spLocks noChangeAspect="1" noChangeArrowheads="1"/>
        </xdr:cNvSpPr>
      </xdr:nvSpPr>
      <xdr:spPr bwMode="auto">
        <a:xfrm>
          <a:off x="0" y="2222563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792</xdr:row>
      <xdr:rowOff>0</xdr:rowOff>
    </xdr:from>
    <xdr:to>
      <xdr:col>1</xdr:col>
      <xdr:colOff>161925</xdr:colOff>
      <xdr:row>793</xdr:row>
      <xdr:rowOff>47625</xdr:rowOff>
    </xdr:to>
    <xdr:pic>
      <xdr:nvPicPr>
        <xdr:cNvPr id="3144" name="Imagem 3143" descr="foto do perfil">
          <a:extLst>
            <a:ext uri="{FF2B5EF4-FFF2-40B4-BE49-F238E27FC236}">
              <a16:creationId xmlns:a16="http://schemas.microsoft.com/office/drawing/2014/main" id="{0A3BE1B8-D14D-E71A-C8E3-317E6B075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222563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804</xdr:row>
      <xdr:rowOff>0</xdr:rowOff>
    </xdr:from>
    <xdr:to>
      <xdr:col>0</xdr:col>
      <xdr:colOff>476250</xdr:colOff>
      <xdr:row>808</xdr:row>
      <xdr:rowOff>142875</xdr:rowOff>
    </xdr:to>
    <xdr:sp macro="" textlink="">
      <xdr:nvSpPr>
        <xdr:cNvPr id="3207" name="AutoShape 135" descr="Escudo do time">
          <a:extLst>
            <a:ext uri="{FF2B5EF4-FFF2-40B4-BE49-F238E27FC236}">
              <a16:creationId xmlns:a16="http://schemas.microsoft.com/office/drawing/2014/main" id="{E01CCBA6-0829-2EC8-E6A4-74C09225D821}"/>
            </a:ext>
          </a:extLst>
        </xdr:cNvPr>
        <xdr:cNvSpPr>
          <a:spLocks noChangeAspect="1" noChangeArrowheads="1"/>
        </xdr:cNvSpPr>
      </xdr:nvSpPr>
      <xdr:spPr bwMode="auto">
        <a:xfrm>
          <a:off x="0" y="2253900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804</xdr:row>
      <xdr:rowOff>0</xdr:rowOff>
    </xdr:from>
    <xdr:to>
      <xdr:col>1</xdr:col>
      <xdr:colOff>161925</xdr:colOff>
      <xdr:row>805</xdr:row>
      <xdr:rowOff>47625</xdr:rowOff>
    </xdr:to>
    <xdr:pic>
      <xdr:nvPicPr>
        <xdr:cNvPr id="3146" name="Imagem 3145" descr="foto do perfil">
          <a:extLst>
            <a:ext uri="{FF2B5EF4-FFF2-40B4-BE49-F238E27FC236}">
              <a16:creationId xmlns:a16="http://schemas.microsoft.com/office/drawing/2014/main" id="{DE3EA9B8-3E1A-6878-329B-C7AF64254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253900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816</xdr:row>
      <xdr:rowOff>0</xdr:rowOff>
    </xdr:from>
    <xdr:to>
      <xdr:col>0</xdr:col>
      <xdr:colOff>476250</xdr:colOff>
      <xdr:row>820</xdr:row>
      <xdr:rowOff>142875</xdr:rowOff>
    </xdr:to>
    <xdr:sp macro="" textlink="">
      <xdr:nvSpPr>
        <xdr:cNvPr id="3209" name="AutoShape 137" descr="Escudo do time">
          <a:extLst>
            <a:ext uri="{FF2B5EF4-FFF2-40B4-BE49-F238E27FC236}">
              <a16:creationId xmlns:a16="http://schemas.microsoft.com/office/drawing/2014/main" id="{FD16EDB0-FF85-4314-B4E4-D980FD67069B}"/>
            </a:ext>
          </a:extLst>
        </xdr:cNvPr>
        <xdr:cNvSpPr>
          <a:spLocks noChangeAspect="1" noChangeArrowheads="1"/>
        </xdr:cNvSpPr>
      </xdr:nvSpPr>
      <xdr:spPr bwMode="auto">
        <a:xfrm>
          <a:off x="0" y="2289048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816</xdr:row>
      <xdr:rowOff>0</xdr:rowOff>
    </xdr:from>
    <xdr:to>
      <xdr:col>1</xdr:col>
      <xdr:colOff>161925</xdr:colOff>
      <xdr:row>817</xdr:row>
      <xdr:rowOff>47625</xdr:rowOff>
    </xdr:to>
    <xdr:pic>
      <xdr:nvPicPr>
        <xdr:cNvPr id="3148" name="Imagem 3147" descr="foto do perfil">
          <a:extLst>
            <a:ext uri="{FF2B5EF4-FFF2-40B4-BE49-F238E27FC236}">
              <a16:creationId xmlns:a16="http://schemas.microsoft.com/office/drawing/2014/main" id="{DF0389A7-094E-BFC2-B174-C60268E44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289048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828</xdr:row>
      <xdr:rowOff>0</xdr:rowOff>
    </xdr:from>
    <xdr:to>
      <xdr:col>0</xdr:col>
      <xdr:colOff>476250</xdr:colOff>
      <xdr:row>832</xdr:row>
      <xdr:rowOff>142875</xdr:rowOff>
    </xdr:to>
    <xdr:sp macro="" textlink="">
      <xdr:nvSpPr>
        <xdr:cNvPr id="3211" name="AutoShape 139" descr="Escudo do time">
          <a:extLst>
            <a:ext uri="{FF2B5EF4-FFF2-40B4-BE49-F238E27FC236}">
              <a16:creationId xmlns:a16="http://schemas.microsoft.com/office/drawing/2014/main" id="{DE7D0162-A45B-B9B7-4DDE-91D8F2E31356}"/>
            </a:ext>
          </a:extLst>
        </xdr:cNvPr>
        <xdr:cNvSpPr>
          <a:spLocks noChangeAspect="1" noChangeArrowheads="1"/>
        </xdr:cNvSpPr>
      </xdr:nvSpPr>
      <xdr:spPr bwMode="auto">
        <a:xfrm>
          <a:off x="0" y="2322290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828</xdr:row>
      <xdr:rowOff>0</xdr:rowOff>
    </xdr:from>
    <xdr:to>
      <xdr:col>1</xdr:col>
      <xdr:colOff>161925</xdr:colOff>
      <xdr:row>829</xdr:row>
      <xdr:rowOff>47625</xdr:rowOff>
    </xdr:to>
    <xdr:pic>
      <xdr:nvPicPr>
        <xdr:cNvPr id="3150" name="Imagem 3149" descr="foto do perfil">
          <a:extLst>
            <a:ext uri="{FF2B5EF4-FFF2-40B4-BE49-F238E27FC236}">
              <a16:creationId xmlns:a16="http://schemas.microsoft.com/office/drawing/2014/main" id="{730BA8F5-20F2-D239-1F47-2A10B46E2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322290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840</xdr:row>
      <xdr:rowOff>0</xdr:rowOff>
    </xdr:from>
    <xdr:to>
      <xdr:col>0</xdr:col>
      <xdr:colOff>476250</xdr:colOff>
      <xdr:row>844</xdr:row>
      <xdr:rowOff>142875</xdr:rowOff>
    </xdr:to>
    <xdr:sp macro="" textlink="">
      <xdr:nvSpPr>
        <xdr:cNvPr id="3213" name="AutoShape 141" descr="Escudo do time">
          <a:extLst>
            <a:ext uri="{FF2B5EF4-FFF2-40B4-BE49-F238E27FC236}">
              <a16:creationId xmlns:a16="http://schemas.microsoft.com/office/drawing/2014/main" id="{FA8A41E6-DBE9-FB33-338E-6DA34D084562}"/>
            </a:ext>
          </a:extLst>
        </xdr:cNvPr>
        <xdr:cNvSpPr>
          <a:spLocks noChangeAspect="1" noChangeArrowheads="1"/>
        </xdr:cNvSpPr>
      </xdr:nvSpPr>
      <xdr:spPr bwMode="auto">
        <a:xfrm>
          <a:off x="0" y="2355532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840</xdr:row>
      <xdr:rowOff>0</xdr:rowOff>
    </xdr:from>
    <xdr:to>
      <xdr:col>1</xdr:col>
      <xdr:colOff>161925</xdr:colOff>
      <xdr:row>841</xdr:row>
      <xdr:rowOff>47625</xdr:rowOff>
    </xdr:to>
    <xdr:pic>
      <xdr:nvPicPr>
        <xdr:cNvPr id="3152" name="Imagem 3151" descr="foto do perfil">
          <a:extLst>
            <a:ext uri="{FF2B5EF4-FFF2-40B4-BE49-F238E27FC236}">
              <a16:creationId xmlns:a16="http://schemas.microsoft.com/office/drawing/2014/main" id="{273ECCBB-2962-FE8A-B90A-39C979FB7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355532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852</xdr:row>
      <xdr:rowOff>0</xdr:rowOff>
    </xdr:from>
    <xdr:to>
      <xdr:col>0</xdr:col>
      <xdr:colOff>476250</xdr:colOff>
      <xdr:row>856</xdr:row>
      <xdr:rowOff>142875</xdr:rowOff>
    </xdr:to>
    <xdr:sp macro="" textlink="">
      <xdr:nvSpPr>
        <xdr:cNvPr id="3215" name="AutoShape 143" descr="Escudo do time">
          <a:extLst>
            <a:ext uri="{FF2B5EF4-FFF2-40B4-BE49-F238E27FC236}">
              <a16:creationId xmlns:a16="http://schemas.microsoft.com/office/drawing/2014/main" id="{1D068CBC-50E0-9D76-DE61-A9C670E31F2A}"/>
            </a:ext>
          </a:extLst>
        </xdr:cNvPr>
        <xdr:cNvSpPr>
          <a:spLocks noChangeAspect="1" noChangeArrowheads="1"/>
        </xdr:cNvSpPr>
      </xdr:nvSpPr>
      <xdr:spPr bwMode="auto">
        <a:xfrm>
          <a:off x="0" y="2390679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852</xdr:row>
      <xdr:rowOff>0</xdr:rowOff>
    </xdr:from>
    <xdr:to>
      <xdr:col>1</xdr:col>
      <xdr:colOff>161925</xdr:colOff>
      <xdr:row>853</xdr:row>
      <xdr:rowOff>47625</xdr:rowOff>
    </xdr:to>
    <xdr:sp macro="" textlink="">
      <xdr:nvSpPr>
        <xdr:cNvPr id="3216" name="AutoShape 144" descr="foto do perfil">
          <a:extLst>
            <a:ext uri="{FF2B5EF4-FFF2-40B4-BE49-F238E27FC236}">
              <a16:creationId xmlns:a16="http://schemas.microsoft.com/office/drawing/2014/main" id="{2D70A8DE-67B1-C0E3-7471-79A45933BCB1}"/>
            </a:ext>
          </a:extLst>
        </xdr:cNvPr>
        <xdr:cNvSpPr>
          <a:spLocks noChangeAspect="1" noChangeArrowheads="1"/>
        </xdr:cNvSpPr>
      </xdr:nvSpPr>
      <xdr:spPr bwMode="auto">
        <a:xfrm>
          <a:off x="485775" y="2390679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864</xdr:row>
      <xdr:rowOff>0</xdr:rowOff>
    </xdr:from>
    <xdr:to>
      <xdr:col>0</xdr:col>
      <xdr:colOff>476250</xdr:colOff>
      <xdr:row>868</xdr:row>
      <xdr:rowOff>142875</xdr:rowOff>
    </xdr:to>
    <xdr:sp macro="" textlink="">
      <xdr:nvSpPr>
        <xdr:cNvPr id="3217" name="AutoShape 145" descr="Escudo do time">
          <a:extLst>
            <a:ext uri="{FF2B5EF4-FFF2-40B4-BE49-F238E27FC236}">
              <a16:creationId xmlns:a16="http://schemas.microsoft.com/office/drawing/2014/main" id="{8F45C25C-09DA-85AC-5E08-7F786E699D37}"/>
            </a:ext>
          </a:extLst>
        </xdr:cNvPr>
        <xdr:cNvSpPr>
          <a:spLocks noChangeAspect="1" noChangeArrowheads="1"/>
        </xdr:cNvSpPr>
      </xdr:nvSpPr>
      <xdr:spPr bwMode="auto">
        <a:xfrm>
          <a:off x="0" y="2427732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864</xdr:row>
      <xdr:rowOff>0</xdr:rowOff>
    </xdr:from>
    <xdr:to>
      <xdr:col>1</xdr:col>
      <xdr:colOff>161925</xdr:colOff>
      <xdr:row>865</xdr:row>
      <xdr:rowOff>47625</xdr:rowOff>
    </xdr:to>
    <xdr:pic>
      <xdr:nvPicPr>
        <xdr:cNvPr id="3154" name="Imagem 3153" descr="foto do perfil">
          <a:extLst>
            <a:ext uri="{FF2B5EF4-FFF2-40B4-BE49-F238E27FC236}">
              <a16:creationId xmlns:a16="http://schemas.microsoft.com/office/drawing/2014/main" id="{6E34B775-AEE1-5CB0-70D4-193932EB8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427732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876</xdr:row>
      <xdr:rowOff>0</xdr:rowOff>
    </xdr:from>
    <xdr:to>
      <xdr:col>0</xdr:col>
      <xdr:colOff>476250</xdr:colOff>
      <xdr:row>880</xdr:row>
      <xdr:rowOff>142875</xdr:rowOff>
    </xdr:to>
    <xdr:sp macro="" textlink="">
      <xdr:nvSpPr>
        <xdr:cNvPr id="3219" name="AutoShape 147" descr="Escudo do time">
          <a:extLst>
            <a:ext uri="{FF2B5EF4-FFF2-40B4-BE49-F238E27FC236}">
              <a16:creationId xmlns:a16="http://schemas.microsoft.com/office/drawing/2014/main" id="{424842AB-8857-B7AC-EF0A-E5FDB9994DC7}"/>
            </a:ext>
          </a:extLst>
        </xdr:cNvPr>
        <xdr:cNvSpPr>
          <a:spLocks noChangeAspect="1" noChangeArrowheads="1"/>
        </xdr:cNvSpPr>
      </xdr:nvSpPr>
      <xdr:spPr bwMode="auto">
        <a:xfrm>
          <a:off x="0" y="2460974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876</xdr:row>
      <xdr:rowOff>0</xdr:rowOff>
    </xdr:from>
    <xdr:to>
      <xdr:col>1</xdr:col>
      <xdr:colOff>161925</xdr:colOff>
      <xdr:row>877</xdr:row>
      <xdr:rowOff>47625</xdr:rowOff>
    </xdr:to>
    <xdr:pic>
      <xdr:nvPicPr>
        <xdr:cNvPr id="3156" name="Imagem 3155" descr="foto do perfil">
          <a:extLst>
            <a:ext uri="{FF2B5EF4-FFF2-40B4-BE49-F238E27FC236}">
              <a16:creationId xmlns:a16="http://schemas.microsoft.com/office/drawing/2014/main" id="{4DFE0A54-65B2-174F-18D3-6D15D3BD7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460974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888</xdr:row>
      <xdr:rowOff>0</xdr:rowOff>
    </xdr:from>
    <xdr:to>
      <xdr:col>0</xdr:col>
      <xdr:colOff>476250</xdr:colOff>
      <xdr:row>892</xdr:row>
      <xdr:rowOff>142875</xdr:rowOff>
    </xdr:to>
    <xdr:sp macro="" textlink="">
      <xdr:nvSpPr>
        <xdr:cNvPr id="3221" name="AutoShape 149" descr="Escudo do time">
          <a:extLst>
            <a:ext uri="{FF2B5EF4-FFF2-40B4-BE49-F238E27FC236}">
              <a16:creationId xmlns:a16="http://schemas.microsoft.com/office/drawing/2014/main" id="{1FC5390E-7564-C892-9E07-5D2C5511025C}"/>
            </a:ext>
          </a:extLst>
        </xdr:cNvPr>
        <xdr:cNvSpPr>
          <a:spLocks noChangeAspect="1" noChangeArrowheads="1"/>
        </xdr:cNvSpPr>
      </xdr:nvSpPr>
      <xdr:spPr bwMode="auto">
        <a:xfrm>
          <a:off x="0" y="2498026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888</xdr:row>
      <xdr:rowOff>0</xdr:rowOff>
    </xdr:from>
    <xdr:to>
      <xdr:col>1</xdr:col>
      <xdr:colOff>161925</xdr:colOff>
      <xdr:row>889</xdr:row>
      <xdr:rowOff>47625</xdr:rowOff>
    </xdr:to>
    <xdr:pic>
      <xdr:nvPicPr>
        <xdr:cNvPr id="3158" name="Imagem 3157" descr="foto do perfil">
          <a:extLst>
            <a:ext uri="{FF2B5EF4-FFF2-40B4-BE49-F238E27FC236}">
              <a16:creationId xmlns:a16="http://schemas.microsoft.com/office/drawing/2014/main" id="{318C5A90-599C-157A-7B57-F951589FD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498026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900</xdr:row>
      <xdr:rowOff>0</xdr:rowOff>
    </xdr:from>
    <xdr:to>
      <xdr:col>0</xdr:col>
      <xdr:colOff>476250</xdr:colOff>
      <xdr:row>904</xdr:row>
      <xdr:rowOff>142875</xdr:rowOff>
    </xdr:to>
    <xdr:sp macro="" textlink="">
      <xdr:nvSpPr>
        <xdr:cNvPr id="3223" name="AutoShape 151" descr="Escudo do time">
          <a:extLst>
            <a:ext uri="{FF2B5EF4-FFF2-40B4-BE49-F238E27FC236}">
              <a16:creationId xmlns:a16="http://schemas.microsoft.com/office/drawing/2014/main" id="{0738AB0A-3C97-8118-2E44-9844C052F6DE}"/>
            </a:ext>
          </a:extLst>
        </xdr:cNvPr>
        <xdr:cNvSpPr>
          <a:spLocks noChangeAspect="1" noChangeArrowheads="1"/>
        </xdr:cNvSpPr>
      </xdr:nvSpPr>
      <xdr:spPr bwMode="auto">
        <a:xfrm>
          <a:off x="0" y="2529363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900</xdr:row>
      <xdr:rowOff>0</xdr:rowOff>
    </xdr:from>
    <xdr:to>
      <xdr:col>1</xdr:col>
      <xdr:colOff>161925</xdr:colOff>
      <xdr:row>901</xdr:row>
      <xdr:rowOff>47625</xdr:rowOff>
    </xdr:to>
    <xdr:pic>
      <xdr:nvPicPr>
        <xdr:cNvPr id="3160" name="Imagem 3159" descr="foto do perfil">
          <a:extLst>
            <a:ext uri="{FF2B5EF4-FFF2-40B4-BE49-F238E27FC236}">
              <a16:creationId xmlns:a16="http://schemas.microsoft.com/office/drawing/2014/main" id="{6B11011E-591D-D19B-0FBA-250B86EC2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529363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912</xdr:row>
      <xdr:rowOff>0</xdr:rowOff>
    </xdr:from>
    <xdr:to>
      <xdr:col>0</xdr:col>
      <xdr:colOff>476250</xdr:colOff>
      <xdr:row>916</xdr:row>
      <xdr:rowOff>142875</xdr:rowOff>
    </xdr:to>
    <xdr:sp macro="" textlink="">
      <xdr:nvSpPr>
        <xdr:cNvPr id="3225" name="AutoShape 153" descr="Escudo do time">
          <a:extLst>
            <a:ext uri="{FF2B5EF4-FFF2-40B4-BE49-F238E27FC236}">
              <a16:creationId xmlns:a16="http://schemas.microsoft.com/office/drawing/2014/main" id="{1B2FFDF4-9471-C8B2-DDFB-1D26DAEE0E2B}"/>
            </a:ext>
          </a:extLst>
        </xdr:cNvPr>
        <xdr:cNvSpPr>
          <a:spLocks noChangeAspect="1" noChangeArrowheads="1"/>
        </xdr:cNvSpPr>
      </xdr:nvSpPr>
      <xdr:spPr bwMode="auto">
        <a:xfrm>
          <a:off x="0" y="2564511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912</xdr:row>
      <xdr:rowOff>0</xdr:rowOff>
    </xdr:from>
    <xdr:to>
      <xdr:col>1</xdr:col>
      <xdr:colOff>161925</xdr:colOff>
      <xdr:row>913</xdr:row>
      <xdr:rowOff>47625</xdr:rowOff>
    </xdr:to>
    <xdr:pic>
      <xdr:nvPicPr>
        <xdr:cNvPr id="3162" name="Imagem 3161" descr="foto do perfil">
          <a:extLst>
            <a:ext uri="{FF2B5EF4-FFF2-40B4-BE49-F238E27FC236}">
              <a16:creationId xmlns:a16="http://schemas.microsoft.com/office/drawing/2014/main" id="{A78C15BE-ABBA-52D6-26BF-9A74A01AE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564511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924</xdr:row>
      <xdr:rowOff>0</xdr:rowOff>
    </xdr:from>
    <xdr:to>
      <xdr:col>0</xdr:col>
      <xdr:colOff>476250</xdr:colOff>
      <xdr:row>928</xdr:row>
      <xdr:rowOff>142875</xdr:rowOff>
    </xdr:to>
    <xdr:sp macro="" textlink="">
      <xdr:nvSpPr>
        <xdr:cNvPr id="3227" name="AutoShape 155" descr="Escudo do time">
          <a:extLst>
            <a:ext uri="{FF2B5EF4-FFF2-40B4-BE49-F238E27FC236}">
              <a16:creationId xmlns:a16="http://schemas.microsoft.com/office/drawing/2014/main" id="{5A7F7476-3891-F65C-A1FD-B8ED9065879C}"/>
            </a:ext>
          </a:extLst>
        </xdr:cNvPr>
        <xdr:cNvSpPr>
          <a:spLocks noChangeAspect="1" noChangeArrowheads="1"/>
        </xdr:cNvSpPr>
      </xdr:nvSpPr>
      <xdr:spPr bwMode="auto">
        <a:xfrm>
          <a:off x="0" y="2597753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924</xdr:row>
      <xdr:rowOff>0</xdr:rowOff>
    </xdr:from>
    <xdr:to>
      <xdr:col>1</xdr:col>
      <xdr:colOff>161925</xdr:colOff>
      <xdr:row>925</xdr:row>
      <xdr:rowOff>47625</xdr:rowOff>
    </xdr:to>
    <xdr:pic>
      <xdr:nvPicPr>
        <xdr:cNvPr id="3164" name="Imagem 3163" descr="foto do perfil">
          <a:extLst>
            <a:ext uri="{FF2B5EF4-FFF2-40B4-BE49-F238E27FC236}">
              <a16:creationId xmlns:a16="http://schemas.microsoft.com/office/drawing/2014/main" id="{BCD56444-D47B-5F31-FD0C-4F1494D44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597753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936</xdr:row>
      <xdr:rowOff>0</xdr:rowOff>
    </xdr:from>
    <xdr:to>
      <xdr:col>0</xdr:col>
      <xdr:colOff>476250</xdr:colOff>
      <xdr:row>940</xdr:row>
      <xdr:rowOff>142875</xdr:rowOff>
    </xdr:to>
    <xdr:sp macro="" textlink="">
      <xdr:nvSpPr>
        <xdr:cNvPr id="3229" name="AutoShape 157" descr="Escudo do time">
          <a:extLst>
            <a:ext uri="{FF2B5EF4-FFF2-40B4-BE49-F238E27FC236}">
              <a16:creationId xmlns:a16="http://schemas.microsoft.com/office/drawing/2014/main" id="{203B46B3-4A8D-AAF0-68F8-6B6A3F807971}"/>
            </a:ext>
          </a:extLst>
        </xdr:cNvPr>
        <xdr:cNvSpPr>
          <a:spLocks noChangeAspect="1" noChangeArrowheads="1"/>
        </xdr:cNvSpPr>
      </xdr:nvSpPr>
      <xdr:spPr bwMode="auto">
        <a:xfrm>
          <a:off x="0" y="2630995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936</xdr:row>
      <xdr:rowOff>0</xdr:rowOff>
    </xdr:from>
    <xdr:to>
      <xdr:col>1</xdr:col>
      <xdr:colOff>161925</xdr:colOff>
      <xdr:row>937</xdr:row>
      <xdr:rowOff>47625</xdr:rowOff>
    </xdr:to>
    <xdr:pic>
      <xdr:nvPicPr>
        <xdr:cNvPr id="3166" name="Imagem 3165" descr="foto do perfil">
          <a:extLst>
            <a:ext uri="{FF2B5EF4-FFF2-40B4-BE49-F238E27FC236}">
              <a16:creationId xmlns:a16="http://schemas.microsoft.com/office/drawing/2014/main" id="{262F5A4D-F2B5-2901-9702-3E9DADFB0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630995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948</xdr:row>
      <xdr:rowOff>0</xdr:rowOff>
    </xdr:from>
    <xdr:to>
      <xdr:col>0</xdr:col>
      <xdr:colOff>476250</xdr:colOff>
      <xdr:row>952</xdr:row>
      <xdr:rowOff>142875</xdr:rowOff>
    </xdr:to>
    <xdr:sp macro="" textlink="">
      <xdr:nvSpPr>
        <xdr:cNvPr id="3231" name="AutoShape 159" descr="Escudo do time">
          <a:extLst>
            <a:ext uri="{FF2B5EF4-FFF2-40B4-BE49-F238E27FC236}">
              <a16:creationId xmlns:a16="http://schemas.microsoft.com/office/drawing/2014/main" id="{B2CB8F27-345B-74A1-8FB0-F1EE4CF254B1}"/>
            </a:ext>
          </a:extLst>
        </xdr:cNvPr>
        <xdr:cNvSpPr>
          <a:spLocks noChangeAspect="1" noChangeArrowheads="1"/>
        </xdr:cNvSpPr>
      </xdr:nvSpPr>
      <xdr:spPr bwMode="auto">
        <a:xfrm>
          <a:off x="0" y="2668047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948</xdr:row>
      <xdr:rowOff>0</xdr:rowOff>
    </xdr:from>
    <xdr:to>
      <xdr:col>1</xdr:col>
      <xdr:colOff>161925</xdr:colOff>
      <xdr:row>949</xdr:row>
      <xdr:rowOff>47625</xdr:rowOff>
    </xdr:to>
    <xdr:pic>
      <xdr:nvPicPr>
        <xdr:cNvPr id="3168" name="Imagem 3167" descr="foto do perfil">
          <a:extLst>
            <a:ext uri="{FF2B5EF4-FFF2-40B4-BE49-F238E27FC236}">
              <a16:creationId xmlns:a16="http://schemas.microsoft.com/office/drawing/2014/main" id="{29678752-475B-7575-7268-68F216A45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668047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960</xdr:row>
      <xdr:rowOff>0</xdr:rowOff>
    </xdr:from>
    <xdr:to>
      <xdr:col>0</xdr:col>
      <xdr:colOff>476250</xdr:colOff>
      <xdr:row>964</xdr:row>
      <xdr:rowOff>142875</xdr:rowOff>
    </xdr:to>
    <xdr:sp macro="" textlink="">
      <xdr:nvSpPr>
        <xdr:cNvPr id="3233" name="AutoShape 161" descr="Escudo do time">
          <a:extLst>
            <a:ext uri="{FF2B5EF4-FFF2-40B4-BE49-F238E27FC236}">
              <a16:creationId xmlns:a16="http://schemas.microsoft.com/office/drawing/2014/main" id="{C9622047-1768-E541-4890-BDE9CC26CACF}"/>
            </a:ext>
          </a:extLst>
        </xdr:cNvPr>
        <xdr:cNvSpPr>
          <a:spLocks noChangeAspect="1" noChangeArrowheads="1"/>
        </xdr:cNvSpPr>
      </xdr:nvSpPr>
      <xdr:spPr bwMode="auto">
        <a:xfrm>
          <a:off x="0" y="2696718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960</xdr:row>
      <xdr:rowOff>0</xdr:rowOff>
    </xdr:from>
    <xdr:to>
      <xdr:col>1</xdr:col>
      <xdr:colOff>161925</xdr:colOff>
      <xdr:row>961</xdr:row>
      <xdr:rowOff>47625</xdr:rowOff>
    </xdr:to>
    <xdr:pic>
      <xdr:nvPicPr>
        <xdr:cNvPr id="3170" name="Imagem 3169" descr="foto do perfil">
          <a:extLst>
            <a:ext uri="{FF2B5EF4-FFF2-40B4-BE49-F238E27FC236}">
              <a16:creationId xmlns:a16="http://schemas.microsoft.com/office/drawing/2014/main" id="{4D2DDDC6-39F0-7085-1CB4-688E79408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696718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972</xdr:row>
      <xdr:rowOff>0</xdr:rowOff>
    </xdr:from>
    <xdr:to>
      <xdr:col>0</xdr:col>
      <xdr:colOff>476250</xdr:colOff>
      <xdr:row>976</xdr:row>
      <xdr:rowOff>142875</xdr:rowOff>
    </xdr:to>
    <xdr:sp macro="" textlink="">
      <xdr:nvSpPr>
        <xdr:cNvPr id="3235" name="AutoShape 163" descr="Escudo do time">
          <a:extLst>
            <a:ext uri="{FF2B5EF4-FFF2-40B4-BE49-F238E27FC236}">
              <a16:creationId xmlns:a16="http://schemas.microsoft.com/office/drawing/2014/main" id="{2A34B2B2-D54F-85CB-4206-9AB097357037}"/>
            </a:ext>
          </a:extLst>
        </xdr:cNvPr>
        <xdr:cNvSpPr>
          <a:spLocks noChangeAspect="1" noChangeArrowheads="1"/>
        </xdr:cNvSpPr>
      </xdr:nvSpPr>
      <xdr:spPr bwMode="auto">
        <a:xfrm>
          <a:off x="0" y="2727293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972</xdr:row>
      <xdr:rowOff>0</xdr:rowOff>
    </xdr:from>
    <xdr:to>
      <xdr:col>1</xdr:col>
      <xdr:colOff>161925</xdr:colOff>
      <xdr:row>973</xdr:row>
      <xdr:rowOff>47625</xdr:rowOff>
    </xdr:to>
    <xdr:pic>
      <xdr:nvPicPr>
        <xdr:cNvPr id="3172" name="Imagem 3171" descr="foto do perfil">
          <a:extLst>
            <a:ext uri="{FF2B5EF4-FFF2-40B4-BE49-F238E27FC236}">
              <a16:creationId xmlns:a16="http://schemas.microsoft.com/office/drawing/2014/main" id="{815C8050-5678-6816-46E6-C46ECA8BB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727293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495300</xdr:colOff>
      <xdr:row>15</xdr:row>
      <xdr:rowOff>167640</xdr:rowOff>
    </xdr:to>
    <xdr:pic>
      <xdr:nvPicPr>
        <xdr:cNvPr id="3127" name="Imagem 3126" descr="Escudo o time Emerson Rocha">
          <a:extLst>
            <a:ext uri="{FF2B5EF4-FFF2-40B4-BE49-F238E27FC236}">
              <a16:creationId xmlns:a16="http://schemas.microsoft.com/office/drawing/2014/main" id="{B59577C8-A439-6D52-09AF-DC28BD0D4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114300</xdr:colOff>
      <xdr:row>3</xdr:row>
      <xdr:rowOff>114300</xdr:rowOff>
    </xdr:to>
    <xdr:sp macro="" textlink="">
      <xdr:nvSpPr>
        <xdr:cNvPr id="2050" name="AutoShape 2" descr="Liga sem capitão">
          <a:extLst>
            <a:ext uri="{FF2B5EF4-FFF2-40B4-BE49-F238E27FC236}">
              <a16:creationId xmlns:a16="http://schemas.microsoft.com/office/drawing/2014/main" id="{0B2EA34D-A6F9-6776-33FC-B2D15B502E1F}"/>
            </a:ext>
          </a:extLst>
        </xdr:cNvPr>
        <xdr:cNvSpPr>
          <a:spLocks noChangeAspect="1" noChangeArrowheads="1"/>
        </xdr:cNvSpPr>
      </xdr:nvSpPr>
      <xdr:spPr bwMode="auto">
        <a:xfrm>
          <a:off x="0" y="5943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7</xdr:col>
      <xdr:colOff>495300</xdr:colOff>
      <xdr:row>21</xdr:row>
      <xdr:rowOff>24765</xdr:rowOff>
    </xdr:to>
    <xdr:pic>
      <xdr:nvPicPr>
        <xdr:cNvPr id="3129" name="Imagem 3128" descr="Escudo o time Maurício Silva">
          <a:extLst>
            <a:ext uri="{FF2B5EF4-FFF2-40B4-BE49-F238E27FC236}">
              <a16:creationId xmlns:a16="http://schemas.microsoft.com/office/drawing/2014/main" id="{A12EC12B-CE68-271F-A14C-2776D07AA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574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114300</xdr:colOff>
      <xdr:row>10</xdr:row>
      <xdr:rowOff>114300</xdr:rowOff>
    </xdr:to>
    <xdr:sp macro="" textlink="">
      <xdr:nvSpPr>
        <xdr:cNvPr id="2052" name="AutoShape 4" descr="Liga sem capitão">
          <a:extLst>
            <a:ext uri="{FF2B5EF4-FFF2-40B4-BE49-F238E27FC236}">
              <a16:creationId xmlns:a16="http://schemas.microsoft.com/office/drawing/2014/main" id="{FABEB0B3-46F4-0BF6-76FF-06A43F8733C8}"/>
            </a:ext>
          </a:extLst>
        </xdr:cNvPr>
        <xdr:cNvSpPr>
          <a:spLocks noChangeAspect="1" noChangeArrowheads="1"/>
        </xdr:cNvSpPr>
      </xdr:nvSpPr>
      <xdr:spPr bwMode="auto">
        <a:xfrm>
          <a:off x="0" y="26517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7</xdr:col>
      <xdr:colOff>495300</xdr:colOff>
      <xdr:row>27</xdr:row>
      <xdr:rowOff>1123950</xdr:rowOff>
    </xdr:to>
    <xdr:pic>
      <xdr:nvPicPr>
        <xdr:cNvPr id="3131" name="Imagem 3130" descr="Escudo o time Leandro Souza">
          <a:extLst>
            <a:ext uri="{FF2B5EF4-FFF2-40B4-BE49-F238E27FC236}">
              <a16:creationId xmlns:a16="http://schemas.microsoft.com/office/drawing/2014/main" id="{9C6B8FA1-CB3C-FC7F-8356-2080A76C5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148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17</xdr:row>
      <xdr:rowOff>114300</xdr:rowOff>
    </xdr:to>
    <xdr:sp macro="" textlink="">
      <xdr:nvSpPr>
        <xdr:cNvPr id="2054" name="AutoShape 6" descr="Liga sem capitão">
          <a:extLst>
            <a:ext uri="{FF2B5EF4-FFF2-40B4-BE49-F238E27FC236}">
              <a16:creationId xmlns:a16="http://schemas.microsoft.com/office/drawing/2014/main" id="{3EFF1479-7DAE-E15B-BAA7-480EFEF5C158}"/>
            </a:ext>
          </a:extLst>
        </xdr:cNvPr>
        <xdr:cNvSpPr>
          <a:spLocks noChangeAspect="1" noChangeArrowheads="1"/>
        </xdr:cNvSpPr>
      </xdr:nvSpPr>
      <xdr:spPr bwMode="auto">
        <a:xfrm>
          <a:off x="0" y="47091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7</xdr:col>
      <xdr:colOff>495300</xdr:colOff>
      <xdr:row>35</xdr:row>
      <xdr:rowOff>209550</xdr:rowOff>
    </xdr:to>
    <xdr:pic>
      <xdr:nvPicPr>
        <xdr:cNvPr id="3133" name="Imagem 3132" descr="Escudo o time Claudio R Peluso">
          <a:extLst>
            <a:ext uri="{FF2B5EF4-FFF2-40B4-BE49-F238E27FC236}">
              <a16:creationId xmlns:a16="http://schemas.microsoft.com/office/drawing/2014/main" id="{70D1F33C-5FCE-20A1-0BDC-548C0EE80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722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114300</xdr:colOff>
      <xdr:row>24</xdr:row>
      <xdr:rowOff>114300</xdr:rowOff>
    </xdr:to>
    <xdr:sp macro="" textlink="">
      <xdr:nvSpPr>
        <xdr:cNvPr id="2056" name="AutoShape 8" descr="Liga sem capitão">
          <a:extLst>
            <a:ext uri="{FF2B5EF4-FFF2-40B4-BE49-F238E27FC236}">
              <a16:creationId xmlns:a16="http://schemas.microsoft.com/office/drawing/2014/main" id="{850280A8-05EC-3C60-F6A8-777476D72960}"/>
            </a:ext>
          </a:extLst>
        </xdr:cNvPr>
        <xdr:cNvSpPr>
          <a:spLocks noChangeAspect="1" noChangeArrowheads="1"/>
        </xdr:cNvSpPr>
      </xdr:nvSpPr>
      <xdr:spPr bwMode="auto">
        <a:xfrm>
          <a:off x="0" y="67665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7</xdr:col>
      <xdr:colOff>495300</xdr:colOff>
      <xdr:row>42</xdr:row>
      <xdr:rowOff>209550</xdr:rowOff>
    </xdr:to>
    <xdr:pic>
      <xdr:nvPicPr>
        <xdr:cNvPr id="3135" name="Imagem 3134" descr="Escudo o time Allan James">
          <a:extLst>
            <a:ext uri="{FF2B5EF4-FFF2-40B4-BE49-F238E27FC236}">
              <a16:creationId xmlns:a16="http://schemas.microsoft.com/office/drawing/2014/main" id="{BFAF9C99-DC43-881A-DE50-D0485A888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953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114300</xdr:colOff>
      <xdr:row>31</xdr:row>
      <xdr:rowOff>114300</xdr:rowOff>
    </xdr:to>
    <xdr:sp macro="" textlink="">
      <xdr:nvSpPr>
        <xdr:cNvPr id="2058" name="AutoShape 10" descr="Liga sem capitão">
          <a:extLst>
            <a:ext uri="{FF2B5EF4-FFF2-40B4-BE49-F238E27FC236}">
              <a16:creationId xmlns:a16="http://schemas.microsoft.com/office/drawing/2014/main" id="{F84E045D-2E1C-5992-2AA3-6ED42C4C96E9}"/>
            </a:ext>
          </a:extLst>
        </xdr:cNvPr>
        <xdr:cNvSpPr>
          <a:spLocks noChangeAspect="1" noChangeArrowheads="1"/>
        </xdr:cNvSpPr>
      </xdr:nvSpPr>
      <xdr:spPr bwMode="auto">
        <a:xfrm>
          <a:off x="0" y="91897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7</xdr:col>
      <xdr:colOff>495300</xdr:colOff>
      <xdr:row>49</xdr:row>
      <xdr:rowOff>24765</xdr:rowOff>
    </xdr:to>
    <xdr:pic>
      <xdr:nvPicPr>
        <xdr:cNvPr id="2048" name="Imagem 2047" descr="Escudo o time Guilherme Vasconcelo">
          <a:extLst>
            <a:ext uri="{FF2B5EF4-FFF2-40B4-BE49-F238E27FC236}">
              <a16:creationId xmlns:a16="http://schemas.microsoft.com/office/drawing/2014/main" id="{C90C5D3D-A0A9-6EA2-B0A0-74B0E6538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527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114300</xdr:colOff>
      <xdr:row>38</xdr:row>
      <xdr:rowOff>114300</xdr:rowOff>
    </xdr:to>
    <xdr:sp macro="" textlink="">
      <xdr:nvSpPr>
        <xdr:cNvPr id="2060" name="AutoShape 12" descr="Liga sem capitão">
          <a:extLst>
            <a:ext uri="{FF2B5EF4-FFF2-40B4-BE49-F238E27FC236}">
              <a16:creationId xmlns:a16="http://schemas.microsoft.com/office/drawing/2014/main" id="{75F84E60-4A67-72DD-A29E-341B61E6E933}"/>
            </a:ext>
          </a:extLst>
        </xdr:cNvPr>
        <xdr:cNvSpPr>
          <a:spLocks noChangeAspect="1" noChangeArrowheads="1"/>
        </xdr:cNvSpPr>
      </xdr:nvSpPr>
      <xdr:spPr bwMode="auto">
        <a:xfrm>
          <a:off x="0" y="112471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</xdr:row>
      <xdr:rowOff>0</xdr:rowOff>
    </xdr:from>
    <xdr:to>
      <xdr:col>7</xdr:col>
      <xdr:colOff>495300</xdr:colOff>
      <xdr:row>56</xdr:row>
      <xdr:rowOff>209550</xdr:rowOff>
    </xdr:to>
    <xdr:pic>
      <xdr:nvPicPr>
        <xdr:cNvPr id="2049" name="Imagem 2048" descr="Escudo o time Leandro Schulai">
          <a:extLst>
            <a:ext uri="{FF2B5EF4-FFF2-40B4-BE49-F238E27FC236}">
              <a16:creationId xmlns:a16="http://schemas.microsoft.com/office/drawing/2014/main" id="{830BCB32-6D19-8986-C8F4-551AD709A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0759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114300</xdr:colOff>
      <xdr:row>45</xdr:row>
      <xdr:rowOff>114300</xdr:rowOff>
    </xdr:to>
    <xdr:sp macro="" textlink="">
      <xdr:nvSpPr>
        <xdr:cNvPr id="2062" name="AutoShape 14" descr="Liga sem capitão">
          <a:extLst>
            <a:ext uri="{FF2B5EF4-FFF2-40B4-BE49-F238E27FC236}">
              <a16:creationId xmlns:a16="http://schemas.microsoft.com/office/drawing/2014/main" id="{2A67D417-C24A-48E3-7170-E8280C0EFFB1}"/>
            </a:ext>
          </a:extLst>
        </xdr:cNvPr>
        <xdr:cNvSpPr>
          <a:spLocks noChangeAspect="1" noChangeArrowheads="1"/>
        </xdr:cNvSpPr>
      </xdr:nvSpPr>
      <xdr:spPr bwMode="auto">
        <a:xfrm>
          <a:off x="0" y="136702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7</xdr:col>
      <xdr:colOff>495300</xdr:colOff>
      <xdr:row>63</xdr:row>
      <xdr:rowOff>24765</xdr:rowOff>
    </xdr:to>
    <xdr:pic>
      <xdr:nvPicPr>
        <xdr:cNvPr id="2051" name="Imagem 2050" descr="Escudo o time Ricardo Filgueiras">
          <a:extLst>
            <a:ext uri="{FF2B5EF4-FFF2-40B4-BE49-F238E27FC236}">
              <a16:creationId xmlns:a16="http://schemas.microsoft.com/office/drawing/2014/main" id="{F95992CE-D3E2-5AE0-6AC9-7B4EC53D5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3162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114300</xdr:colOff>
      <xdr:row>52</xdr:row>
      <xdr:rowOff>114300</xdr:rowOff>
    </xdr:to>
    <xdr:sp macro="" textlink="">
      <xdr:nvSpPr>
        <xdr:cNvPr id="2064" name="AutoShape 16" descr="Liga sem capitão">
          <a:extLst>
            <a:ext uri="{FF2B5EF4-FFF2-40B4-BE49-F238E27FC236}">
              <a16:creationId xmlns:a16="http://schemas.microsoft.com/office/drawing/2014/main" id="{740F87CF-1F0C-BE4A-5BF7-191E4716B26C}"/>
            </a:ext>
          </a:extLst>
        </xdr:cNvPr>
        <xdr:cNvSpPr>
          <a:spLocks noChangeAspect="1" noChangeArrowheads="1"/>
        </xdr:cNvSpPr>
      </xdr:nvSpPr>
      <xdr:spPr bwMode="auto">
        <a:xfrm>
          <a:off x="0" y="159105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</xdr:row>
      <xdr:rowOff>0</xdr:rowOff>
    </xdr:from>
    <xdr:to>
      <xdr:col>7</xdr:col>
      <xdr:colOff>495300</xdr:colOff>
      <xdr:row>70</xdr:row>
      <xdr:rowOff>24765</xdr:rowOff>
    </xdr:to>
    <xdr:pic>
      <xdr:nvPicPr>
        <xdr:cNvPr id="2053" name="Imagem 2052" descr="Escudo o time Alessandro Romero">
          <a:extLst>
            <a:ext uri="{FF2B5EF4-FFF2-40B4-BE49-F238E27FC236}">
              <a16:creationId xmlns:a16="http://schemas.microsoft.com/office/drawing/2014/main" id="{CF25F4EA-1CA3-A4F5-A51C-3F1587274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564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114300</xdr:colOff>
      <xdr:row>59</xdr:row>
      <xdr:rowOff>114300</xdr:rowOff>
    </xdr:to>
    <xdr:sp macro="" textlink="">
      <xdr:nvSpPr>
        <xdr:cNvPr id="2066" name="AutoShape 18" descr="Liga sem capitão">
          <a:extLst>
            <a:ext uri="{FF2B5EF4-FFF2-40B4-BE49-F238E27FC236}">
              <a16:creationId xmlns:a16="http://schemas.microsoft.com/office/drawing/2014/main" id="{6F08FB6F-2408-F098-CDEC-20E82673C71D}"/>
            </a:ext>
          </a:extLst>
        </xdr:cNvPr>
        <xdr:cNvSpPr>
          <a:spLocks noChangeAspect="1" noChangeArrowheads="1"/>
        </xdr:cNvSpPr>
      </xdr:nvSpPr>
      <xdr:spPr bwMode="auto">
        <a:xfrm>
          <a:off x="0" y="181508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63</xdr:row>
      <xdr:rowOff>0</xdr:rowOff>
    </xdr:from>
    <xdr:to>
      <xdr:col>7</xdr:col>
      <xdr:colOff>495300</xdr:colOff>
      <xdr:row>77</xdr:row>
      <xdr:rowOff>209550</xdr:rowOff>
    </xdr:to>
    <xdr:pic>
      <xdr:nvPicPr>
        <xdr:cNvPr id="2055" name="Imagem 2054" descr="Escudo o time Sergio Garcia">
          <a:extLst>
            <a:ext uri="{FF2B5EF4-FFF2-40B4-BE49-F238E27FC236}">
              <a16:creationId xmlns:a16="http://schemas.microsoft.com/office/drawing/2014/main" id="{EC0C9AED-0921-95A8-ED5A-84074A0DF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9796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114300</xdr:colOff>
      <xdr:row>66</xdr:row>
      <xdr:rowOff>114300</xdr:rowOff>
    </xdr:to>
    <xdr:sp macro="" textlink="">
      <xdr:nvSpPr>
        <xdr:cNvPr id="2068" name="AutoShape 20" descr="Liga sem capitão">
          <a:extLst>
            <a:ext uri="{FF2B5EF4-FFF2-40B4-BE49-F238E27FC236}">
              <a16:creationId xmlns:a16="http://schemas.microsoft.com/office/drawing/2014/main" id="{636F2FF4-2432-8B96-F562-5EC7005807B3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7</xdr:col>
      <xdr:colOff>495300</xdr:colOff>
      <xdr:row>84</xdr:row>
      <xdr:rowOff>209550</xdr:rowOff>
    </xdr:to>
    <xdr:pic>
      <xdr:nvPicPr>
        <xdr:cNvPr id="2057" name="Imagem 2056" descr="Escudo o time Lucas Silva Vieira">
          <a:extLst>
            <a:ext uri="{FF2B5EF4-FFF2-40B4-BE49-F238E27FC236}">
              <a16:creationId xmlns:a16="http://schemas.microsoft.com/office/drawing/2014/main" id="{F46561A5-51B0-53CC-FDD0-AA25938E2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199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114300</xdr:colOff>
      <xdr:row>73</xdr:row>
      <xdr:rowOff>114300</xdr:rowOff>
    </xdr:to>
    <xdr:sp macro="" textlink="">
      <xdr:nvSpPr>
        <xdr:cNvPr id="2070" name="AutoShape 22" descr="Liga sem capitão">
          <a:extLst>
            <a:ext uri="{FF2B5EF4-FFF2-40B4-BE49-F238E27FC236}">
              <a16:creationId xmlns:a16="http://schemas.microsoft.com/office/drawing/2014/main" id="{BD5A8015-39CA-A16B-E9B4-197C0B697E5C}"/>
            </a:ext>
          </a:extLst>
        </xdr:cNvPr>
        <xdr:cNvSpPr>
          <a:spLocks noChangeAspect="1" noChangeArrowheads="1"/>
        </xdr:cNvSpPr>
      </xdr:nvSpPr>
      <xdr:spPr bwMode="auto">
        <a:xfrm>
          <a:off x="0" y="228142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77</xdr:row>
      <xdr:rowOff>0</xdr:rowOff>
    </xdr:from>
    <xdr:to>
      <xdr:col>7</xdr:col>
      <xdr:colOff>495300</xdr:colOff>
      <xdr:row>92</xdr:row>
      <xdr:rowOff>167640</xdr:rowOff>
    </xdr:to>
    <xdr:pic>
      <xdr:nvPicPr>
        <xdr:cNvPr id="2059" name="Imagem 2058" descr="Escudo o time Wedson da Silva">
          <a:extLst>
            <a:ext uri="{FF2B5EF4-FFF2-40B4-BE49-F238E27FC236}">
              <a16:creationId xmlns:a16="http://schemas.microsoft.com/office/drawing/2014/main" id="{CEEA9223-636E-5D63-8831-02EC5D3AA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094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114300</xdr:colOff>
      <xdr:row>80</xdr:row>
      <xdr:rowOff>114300</xdr:rowOff>
    </xdr:to>
    <xdr:sp macro="" textlink="">
      <xdr:nvSpPr>
        <xdr:cNvPr id="2072" name="AutoShape 24" descr="Liga sem capitão">
          <a:extLst>
            <a:ext uri="{FF2B5EF4-FFF2-40B4-BE49-F238E27FC236}">
              <a16:creationId xmlns:a16="http://schemas.microsoft.com/office/drawing/2014/main" id="{74D833E4-C13F-8D88-BE03-40EABF4DF7E2}"/>
            </a:ext>
          </a:extLst>
        </xdr:cNvPr>
        <xdr:cNvSpPr>
          <a:spLocks noChangeAspect="1" noChangeArrowheads="1"/>
        </xdr:cNvSpPr>
      </xdr:nvSpPr>
      <xdr:spPr bwMode="auto">
        <a:xfrm>
          <a:off x="0" y="24688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84</xdr:row>
      <xdr:rowOff>0</xdr:rowOff>
    </xdr:from>
    <xdr:to>
      <xdr:col>7</xdr:col>
      <xdr:colOff>495300</xdr:colOff>
      <xdr:row>100</xdr:row>
      <xdr:rowOff>167640</xdr:rowOff>
    </xdr:to>
    <xdr:pic>
      <xdr:nvPicPr>
        <xdr:cNvPr id="2061" name="Imagem 2060" descr="Escudo o time Diego Longo">
          <a:extLst>
            <a:ext uri="{FF2B5EF4-FFF2-40B4-BE49-F238E27FC236}">
              <a16:creationId xmlns:a16="http://schemas.microsoft.com/office/drawing/2014/main" id="{616F306A-ECA7-1058-07B8-1FED9427D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3347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114300</xdr:colOff>
      <xdr:row>87</xdr:row>
      <xdr:rowOff>114300</xdr:rowOff>
    </xdr:to>
    <xdr:sp macro="" textlink="">
      <xdr:nvSpPr>
        <xdr:cNvPr id="2074" name="AutoShape 26" descr="Liga sem capitão">
          <a:extLst>
            <a:ext uri="{FF2B5EF4-FFF2-40B4-BE49-F238E27FC236}">
              <a16:creationId xmlns:a16="http://schemas.microsoft.com/office/drawing/2014/main" id="{F736D0EC-B628-F12D-4578-A444BF4D5772}"/>
            </a:ext>
          </a:extLst>
        </xdr:cNvPr>
        <xdr:cNvSpPr>
          <a:spLocks noChangeAspect="1" noChangeArrowheads="1"/>
        </xdr:cNvSpPr>
      </xdr:nvSpPr>
      <xdr:spPr bwMode="auto">
        <a:xfrm>
          <a:off x="0" y="269290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91</xdr:row>
      <xdr:rowOff>0</xdr:rowOff>
    </xdr:from>
    <xdr:to>
      <xdr:col>7</xdr:col>
      <xdr:colOff>495300</xdr:colOff>
      <xdr:row>107</xdr:row>
      <xdr:rowOff>167640</xdr:rowOff>
    </xdr:to>
    <xdr:pic>
      <xdr:nvPicPr>
        <xdr:cNvPr id="2063" name="Imagem 2062" descr="Escudo o time Alexandre Carlos">
          <a:extLst>
            <a:ext uri="{FF2B5EF4-FFF2-40B4-BE49-F238E27FC236}">
              <a16:creationId xmlns:a16="http://schemas.microsoft.com/office/drawing/2014/main" id="{737D3D7D-9CA3-310F-776C-2313DF24B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3921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114300</xdr:colOff>
      <xdr:row>94</xdr:row>
      <xdr:rowOff>114300</xdr:rowOff>
    </xdr:to>
    <xdr:sp macro="" textlink="">
      <xdr:nvSpPr>
        <xdr:cNvPr id="2076" name="AutoShape 28" descr="Liga sem capitão">
          <a:extLst>
            <a:ext uri="{FF2B5EF4-FFF2-40B4-BE49-F238E27FC236}">
              <a16:creationId xmlns:a16="http://schemas.microsoft.com/office/drawing/2014/main" id="{4099A307-8C78-6D9A-C9A6-7D16614ED1FC}"/>
            </a:ext>
          </a:extLst>
        </xdr:cNvPr>
        <xdr:cNvSpPr>
          <a:spLocks noChangeAspect="1" noChangeArrowheads="1"/>
        </xdr:cNvSpPr>
      </xdr:nvSpPr>
      <xdr:spPr bwMode="auto">
        <a:xfrm>
          <a:off x="0" y="289864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7</xdr:col>
      <xdr:colOff>495300</xdr:colOff>
      <xdr:row>113</xdr:row>
      <xdr:rowOff>167640</xdr:rowOff>
    </xdr:to>
    <xdr:pic>
      <xdr:nvPicPr>
        <xdr:cNvPr id="2065" name="Imagem 2064" descr="Escudo o time Caio Gregório">
          <a:extLst>
            <a:ext uri="{FF2B5EF4-FFF2-40B4-BE49-F238E27FC236}">
              <a16:creationId xmlns:a16="http://schemas.microsoft.com/office/drawing/2014/main" id="{3448C89D-9134-7F98-99DF-F574F76A9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495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114300</xdr:colOff>
      <xdr:row>101</xdr:row>
      <xdr:rowOff>114300</xdr:rowOff>
    </xdr:to>
    <xdr:sp macro="" textlink="">
      <xdr:nvSpPr>
        <xdr:cNvPr id="2078" name="AutoShape 30" descr="Liga sem capitão">
          <a:extLst>
            <a:ext uri="{FF2B5EF4-FFF2-40B4-BE49-F238E27FC236}">
              <a16:creationId xmlns:a16="http://schemas.microsoft.com/office/drawing/2014/main" id="{8D835BC8-C5BE-7147-3C3C-B9C7341F7575}"/>
            </a:ext>
          </a:extLst>
        </xdr:cNvPr>
        <xdr:cNvSpPr>
          <a:spLocks noChangeAspect="1" noChangeArrowheads="1"/>
        </xdr:cNvSpPr>
      </xdr:nvSpPr>
      <xdr:spPr bwMode="auto">
        <a:xfrm>
          <a:off x="0" y="310438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7</xdr:col>
      <xdr:colOff>495300</xdr:colOff>
      <xdr:row>119</xdr:row>
      <xdr:rowOff>24765</xdr:rowOff>
    </xdr:to>
    <xdr:pic>
      <xdr:nvPicPr>
        <xdr:cNvPr id="2067" name="Imagem 2066" descr="Escudo o time Vudu">
          <a:extLst>
            <a:ext uri="{FF2B5EF4-FFF2-40B4-BE49-F238E27FC236}">
              <a16:creationId xmlns:a16="http://schemas.microsoft.com/office/drawing/2014/main" id="{8B04BC57-8671-0FDB-2295-47B49441B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5069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114300</xdr:colOff>
      <xdr:row>108</xdr:row>
      <xdr:rowOff>114300</xdr:rowOff>
    </xdr:to>
    <xdr:sp macro="" textlink="">
      <xdr:nvSpPr>
        <xdr:cNvPr id="2080" name="AutoShape 32" descr="Liga sem capitão">
          <a:extLst>
            <a:ext uri="{FF2B5EF4-FFF2-40B4-BE49-F238E27FC236}">
              <a16:creationId xmlns:a16="http://schemas.microsoft.com/office/drawing/2014/main" id="{7BF96C13-C7A0-4E51-ED3A-A521B7CD10D0}"/>
            </a:ext>
          </a:extLst>
        </xdr:cNvPr>
        <xdr:cNvSpPr>
          <a:spLocks noChangeAspect="1" noChangeArrowheads="1"/>
        </xdr:cNvSpPr>
      </xdr:nvSpPr>
      <xdr:spPr bwMode="auto">
        <a:xfrm>
          <a:off x="0" y="331012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112</xdr:row>
      <xdr:rowOff>0</xdr:rowOff>
    </xdr:from>
    <xdr:to>
      <xdr:col>7</xdr:col>
      <xdr:colOff>495300</xdr:colOff>
      <xdr:row>126</xdr:row>
      <xdr:rowOff>209550</xdr:rowOff>
    </xdr:to>
    <xdr:pic>
      <xdr:nvPicPr>
        <xdr:cNvPr id="2069" name="Imagem 2068" descr="Escudo o time Tiago Matias Dias">
          <a:extLst>
            <a:ext uri="{FF2B5EF4-FFF2-40B4-BE49-F238E27FC236}">
              <a16:creationId xmlns:a16="http://schemas.microsoft.com/office/drawing/2014/main" id="{D9A17739-91CC-5232-D9F4-4574B2F55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7472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114300</xdr:colOff>
      <xdr:row>115</xdr:row>
      <xdr:rowOff>114300</xdr:rowOff>
    </xdr:to>
    <xdr:sp macro="" textlink="">
      <xdr:nvSpPr>
        <xdr:cNvPr id="2082" name="AutoShape 34" descr="Liga sem capitão">
          <a:extLst>
            <a:ext uri="{FF2B5EF4-FFF2-40B4-BE49-F238E27FC236}">
              <a16:creationId xmlns:a16="http://schemas.microsoft.com/office/drawing/2014/main" id="{914C805F-9903-F591-71B2-82004162D387}"/>
            </a:ext>
          </a:extLst>
        </xdr:cNvPr>
        <xdr:cNvSpPr>
          <a:spLocks noChangeAspect="1" noChangeArrowheads="1"/>
        </xdr:cNvSpPr>
      </xdr:nvSpPr>
      <xdr:spPr bwMode="auto">
        <a:xfrm>
          <a:off x="0" y="353415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119</xdr:row>
      <xdr:rowOff>0</xdr:rowOff>
    </xdr:from>
    <xdr:to>
      <xdr:col>7</xdr:col>
      <xdr:colOff>495300</xdr:colOff>
      <xdr:row>133</xdr:row>
      <xdr:rowOff>209550</xdr:rowOff>
    </xdr:to>
    <xdr:pic>
      <xdr:nvPicPr>
        <xdr:cNvPr id="2071" name="Imagem 2070" descr="Escudo o time ALYSON">
          <a:extLst>
            <a:ext uri="{FF2B5EF4-FFF2-40B4-BE49-F238E27FC236}">
              <a16:creationId xmlns:a16="http://schemas.microsoft.com/office/drawing/2014/main" id="{B793E964-904E-D089-BD76-2DFBF1DE1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8046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0</xdr:col>
      <xdr:colOff>114300</xdr:colOff>
      <xdr:row>122</xdr:row>
      <xdr:rowOff>114300</xdr:rowOff>
    </xdr:to>
    <xdr:sp macro="" textlink="">
      <xdr:nvSpPr>
        <xdr:cNvPr id="2084" name="AutoShape 36" descr="Liga sem capitão">
          <a:extLst>
            <a:ext uri="{FF2B5EF4-FFF2-40B4-BE49-F238E27FC236}">
              <a16:creationId xmlns:a16="http://schemas.microsoft.com/office/drawing/2014/main" id="{01745F7C-09E0-669D-11B4-771F9C278E3F}"/>
            </a:ext>
          </a:extLst>
        </xdr:cNvPr>
        <xdr:cNvSpPr>
          <a:spLocks noChangeAspect="1" noChangeArrowheads="1"/>
        </xdr:cNvSpPr>
      </xdr:nvSpPr>
      <xdr:spPr bwMode="auto">
        <a:xfrm>
          <a:off x="0" y="373989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126</xdr:row>
      <xdr:rowOff>0</xdr:rowOff>
    </xdr:from>
    <xdr:to>
      <xdr:col>7</xdr:col>
      <xdr:colOff>495300</xdr:colOff>
      <xdr:row>139</xdr:row>
      <xdr:rowOff>1123950</xdr:rowOff>
    </xdr:to>
    <xdr:pic>
      <xdr:nvPicPr>
        <xdr:cNvPr id="2073" name="Imagem 2072" descr="Escudo o time Bassi">
          <a:extLst>
            <a:ext uri="{FF2B5EF4-FFF2-40B4-BE49-F238E27FC236}">
              <a16:creationId xmlns:a16="http://schemas.microsoft.com/office/drawing/2014/main" id="{F9466667-91E9-B4A5-3CE0-BB0859E5F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8620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0</xdr:col>
      <xdr:colOff>114300</xdr:colOff>
      <xdr:row>129</xdr:row>
      <xdr:rowOff>114300</xdr:rowOff>
    </xdr:to>
    <xdr:sp macro="" textlink="">
      <xdr:nvSpPr>
        <xdr:cNvPr id="2086" name="AutoShape 38" descr="Liga sem capitão">
          <a:extLst>
            <a:ext uri="{FF2B5EF4-FFF2-40B4-BE49-F238E27FC236}">
              <a16:creationId xmlns:a16="http://schemas.microsoft.com/office/drawing/2014/main" id="{199C675B-DDB3-5618-FD67-D9CEB40866B7}"/>
            </a:ext>
          </a:extLst>
        </xdr:cNvPr>
        <xdr:cNvSpPr>
          <a:spLocks noChangeAspect="1" noChangeArrowheads="1"/>
        </xdr:cNvSpPr>
      </xdr:nvSpPr>
      <xdr:spPr bwMode="auto">
        <a:xfrm>
          <a:off x="0" y="394563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133</xdr:row>
      <xdr:rowOff>0</xdr:rowOff>
    </xdr:from>
    <xdr:to>
      <xdr:col>7</xdr:col>
      <xdr:colOff>495300</xdr:colOff>
      <xdr:row>147</xdr:row>
      <xdr:rowOff>24765</xdr:rowOff>
    </xdr:to>
    <xdr:pic>
      <xdr:nvPicPr>
        <xdr:cNvPr id="2075" name="Imagem 2074" descr="Escudo o time Lucas Matias">
          <a:extLst>
            <a:ext uri="{FF2B5EF4-FFF2-40B4-BE49-F238E27FC236}">
              <a16:creationId xmlns:a16="http://schemas.microsoft.com/office/drawing/2014/main" id="{A363C7BD-F008-FC40-6333-A8B278858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7365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114300</xdr:colOff>
      <xdr:row>136</xdr:row>
      <xdr:rowOff>114300</xdr:rowOff>
    </xdr:to>
    <xdr:sp macro="" textlink="">
      <xdr:nvSpPr>
        <xdr:cNvPr id="2088" name="AutoShape 40" descr="Liga sem capitão">
          <a:extLst>
            <a:ext uri="{FF2B5EF4-FFF2-40B4-BE49-F238E27FC236}">
              <a16:creationId xmlns:a16="http://schemas.microsoft.com/office/drawing/2014/main" id="{D39E6B08-D02E-87FF-4011-B0DD51DADE1E}"/>
            </a:ext>
          </a:extLst>
        </xdr:cNvPr>
        <xdr:cNvSpPr>
          <a:spLocks noChangeAspect="1" noChangeArrowheads="1"/>
        </xdr:cNvSpPr>
      </xdr:nvSpPr>
      <xdr:spPr bwMode="auto">
        <a:xfrm>
          <a:off x="0" y="413308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140</xdr:row>
      <xdr:rowOff>0</xdr:rowOff>
    </xdr:from>
    <xdr:to>
      <xdr:col>7</xdr:col>
      <xdr:colOff>495300</xdr:colOff>
      <xdr:row>154</xdr:row>
      <xdr:rowOff>209550</xdr:rowOff>
    </xdr:to>
    <xdr:pic>
      <xdr:nvPicPr>
        <xdr:cNvPr id="2077" name="Imagem 2076" descr="Escudo o time Rogério Lagos">
          <a:extLst>
            <a:ext uri="{FF2B5EF4-FFF2-40B4-BE49-F238E27FC236}">
              <a16:creationId xmlns:a16="http://schemas.microsoft.com/office/drawing/2014/main" id="{E11A33F7-7DB5-03E8-F00B-9F1B7A180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9768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114300</xdr:colOff>
      <xdr:row>143</xdr:row>
      <xdr:rowOff>114300</xdr:rowOff>
    </xdr:to>
    <xdr:sp macro="" textlink="">
      <xdr:nvSpPr>
        <xdr:cNvPr id="2090" name="AutoShape 42" descr="Liga sem capitão">
          <a:extLst>
            <a:ext uri="{FF2B5EF4-FFF2-40B4-BE49-F238E27FC236}">
              <a16:creationId xmlns:a16="http://schemas.microsoft.com/office/drawing/2014/main" id="{C9FD2A91-A865-A3D2-F6F7-929F9B335666}"/>
            </a:ext>
          </a:extLst>
        </xdr:cNvPr>
        <xdr:cNvSpPr>
          <a:spLocks noChangeAspect="1" noChangeArrowheads="1"/>
        </xdr:cNvSpPr>
      </xdr:nvSpPr>
      <xdr:spPr bwMode="auto">
        <a:xfrm>
          <a:off x="0" y="435711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147</xdr:row>
      <xdr:rowOff>0</xdr:rowOff>
    </xdr:from>
    <xdr:to>
      <xdr:col>7</xdr:col>
      <xdr:colOff>495300</xdr:colOff>
      <xdr:row>162</xdr:row>
      <xdr:rowOff>167640</xdr:rowOff>
    </xdr:to>
    <xdr:pic>
      <xdr:nvPicPr>
        <xdr:cNvPr id="2079" name="Imagem 2078" descr="Escudo o time Michael Reis">
          <a:extLst>
            <a:ext uri="{FF2B5EF4-FFF2-40B4-BE49-F238E27FC236}">
              <a16:creationId xmlns:a16="http://schemas.microsoft.com/office/drawing/2014/main" id="{B8C00E47-598F-5A20-3C9A-30F54F080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2170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114300</xdr:colOff>
      <xdr:row>150</xdr:row>
      <xdr:rowOff>114300</xdr:rowOff>
    </xdr:to>
    <xdr:sp macro="" textlink="">
      <xdr:nvSpPr>
        <xdr:cNvPr id="2092" name="AutoShape 44" descr="Liga sem capitão">
          <a:extLst>
            <a:ext uri="{FF2B5EF4-FFF2-40B4-BE49-F238E27FC236}">
              <a16:creationId xmlns:a16="http://schemas.microsoft.com/office/drawing/2014/main" id="{0193F43C-7640-2440-525C-5EDC398E4C3E}"/>
            </a:ext>
          </a:extLst>
        </xdr:cNvPr>
        <xdr:cNvSpPr>
          <a:spLocks noChangeAspect="1" noChangeArrowheads="1"/>
        </xdr:cNvSpPr>
      </xdr:nvSpPr>
      <xdr:spPr bwMode="auto">
        <a:xfrm>
          <a:off x="0" y="458114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154</xdr:row>
      <xdr:rowOff>0</xdr:rowOff>
    </xdr:from>
    <xdr:to>
      <xdr:col>7</xdr:col>
      <xdr:colOff>495300</xdr:colOff>
      <xdr:row>169</xdr:row>
      <xdr:rowOff>167640</xdr:rowOff>
    </xdr:to>
    <xdr:pic>
      <xdr:nvPicPr>
        <xdr:cNvPr id="2081" name="Imagem 2080" descr="Escudo o time Gabriel Ratto">
          <a:extLst>
            <a:ext uri="{FF2B5EF4-FFF2-40B4-BE49-F238E27FC236}">
              <a16:creationId xmlns:a16="http://schemas.microsoft.com/office/drawing/2014/main" id="{964CF803-33FA-ACCE-EB48-E6BECB91A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573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0</xdr:col>
      <xdr:colOff>114300</xdr:colOff>
      <xdr:row>157</xdr:row>
      <xdr:rowOff>114300</xdr:rowOff>
    </xdr:to>
    <xdr:sp macro="" textlink="">
      <xdr:nvSpPr>
        <xdr:cNvPr id="2094" name="AutoShape 46" descr="Liga sem capitão">
          <a:extLst>
            <a:ext uri="{FF2B5EF4-FFF2-40B4-BE49-F238E27FC236}">
              <a16:creationId xmlns:a16="http://schemas.microsoft.com/office/drawing/2014/main" id="{4956D20B-2D75-DC4B-9B3D-D979B605396D}"/>
            </a:ext>
          </a:extLst>
        </xdr:cNvPr>
        <xdr:cNvSpPr>
          <a:spLocks noChangeAspect="1" noChangeArrowheads="1"/>
        </xdr:cNvSpPr>
      </xdr:nvSpPr>
      <xdr:spPr bwMode="auto">
        <a:xfrm>
          <a:off x="0" y="480517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161</xdr:row>
      <xdr:rowOff>0</xdr:rowOff>
    </xdr:from>
    <xdr:to>
      <xdr:col>7</xdr:col>
      <xdr:colOff>495300</xdr:colOff>
      <xdr:row>175</xdr:row>
      <xdr:rowOff>209550</xdr:rowOff>
    </xdr:to>
    <xdr:pic>
      <xdr:nvPicPr>
        <xdr:cNvPr id="2083" name="Imagem 2082" descr="Escudo o time Douglas Ferreira">
          <a:extLst>
            <a:ext uri="{FF2B5EF4-FFF2-40B4-BE49-F238E27FC236}">
              <a16:creationId xmlns:a16="http://schemas.microsoft.com/office/drawing/2014/main" id="{AC78580D-11C8-9462-53AE-3FD7F9D54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5147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0</xdr:col>
      <xdr:colOff>114300</xdr:colOff>
      <xdr:row>164</xdr:row>
      <xdr:rowOff>114300</xdr:rowOff>
    </xdr:to>
    <xdr:sp macro="" textlink="">
      <xdr:nvSpPr>
        <xdr:cNvPr id="2096" name="AutoShape 48" descr="Liga sem capitão">
          <a:extLst>
            <a:ext uri="{FF2B5EF4-FFF2-40B4-BE49-F238E27FC236}">
              <a16:creationId xmlns:a16="http://schemas.microsoft.com/office/drawing/2014/main" id="{D97CDAB0-E45D-D73F-7721-0928F12437DF}"/>
            </a:ext>
          </a:extLst>
        </xdr:cNvPr>
        <xdr:cNvSpPr>
          <a:spLocks noChangeAspect="1" noChangeArrowheads="1"/>
        </xdr:cNvSpPr>
      </xdr:nvSpPr>
      <xdr:spPr bwMode="auto">
        <a:xfrm>
          <a:off x="0" y="501091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168</xdr:row>
      <xdr:rowOff>0</xdr:rowOff>
    </xdr:from>
    <xdr:to>
      <xdr:col>7</xdr:col>
      <xdr:colOff>495300</xdr:colOff>
      <xdr:row>182</xdr:row>
      <xdr:rowOff>209550</xdr:rowOff>
    </xdr:to>
    <xdr:pic>
      <xdr:nvPicPr>
        <xdr:cNvPr id="2085" name="Imagem 2084" descr="Escudo o time Shoji">
          <a:extLst>
            <a:ext uri="{FF2B5EF4-FFF2-40B4-BE49-F238E27FC236}">
              <a16:creationId xmlns:a16="http://schemas.microsoft.com/office/drawing/2014/main" id="{52518985-A9E1-F988-B9E6-F1E44C3B3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7550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0</xdr:col>
      <xdr:colOff>114300</xdr:colOff>
      <xdr:row>171</xdr:row>
      <xdr:rowOff>114300</xdr:rowOff>
    </xdr:to>
    <xdr:sp macro="" textlink="">
      <xdr:nvSpPr>
        <xdr:cNvPr id="2098" name="AutoShape 50" descr="Liga sem capitão">
          <a:extLst>
            <a:ext uri="{FF2B5EF4-FFF2-40B4-BE49-F238E27FC236}">
              <a16:creationId xmlns:a16="http://schemas.microsoft.com/office/drawing/2014/main" id="{29024F17-A19C-E56A-1614-2342536AC9B6}"/>
            </a:ext>
          </a:extLst>
        </xdr:cNvPr>
        <xdr:cNvSpPr>
          <a:spLocks noChangeAspect="1" noChangeArrowheads="1"/>
        </xdr:cNvSpPr>
      </xdr:nvSpPr>
      <xdr:spPr bwMode="auto">
        <a:xfrm>
          <a:off x="0" y="52349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175</xdr:row>
      <xdr:rowOff>0</xdr:rowOff>
    </xdr:from>
    <xdr:to>
      <xdr:col>7</xdr:col>
      <xdr:colOff>495300</xdr:colOff>
      <xdr:row>190</xdr:row>
      <xdr:rowOff>167640</xdr:rowOff>
    </xdr:to>
    <xdr:pic>
      <xdr:nvPicPr>
        <xdr:cNvPr id="2087" name="Imagem 2086" descr="Escudo o time Breno Arreguy">
          <a:extLst>
            <a:ext uri="{FF2B5EF4-FFF2-40B4-BE49-F238E27FC236}">
              <a16:creationId xmlns:a16="http://schemas.microsoft.com/office/drawing/2014/main" id="{A81644F5-1DD7-4D14-8853-103D7B77F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812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0</xdr:col>
      <xdr:colOff>114300</xdr:colOff>
      <xdr:row>178</xdr:row>
      <xdr:rowOff>114300</xdr:rowOff>
    </xdr:to>
    <xdr:sp macro="" textlink="">
      <xdr:nvSpPr>
        <xdr:cNvPr id="2100" name="AutoShape 52" descr="Liga sem capitão">
          <a:extLst>
            <a:ext uri="{FF2B5EF4-FFF2-40B4-BE49-F238E27FC236}">
              <a16:creationId xmlns:a16="http://schemas.microsoft.com/office/drawing/2014/main" id="{4E4A27E7-04FB-1C0B-CB01-4CF75E8B0289}"/>
            </a:ext>
          </a:extLst>
        </xdr:cNvPr>
        <xdr:cNvSpPr>
          <a:spLocks noChangeAspect="1" noChangeArrowheads="1"/>
        </xdr:cNvSpPr>
      </xdr:nvSpPr>
      <xdr:spPr bwMode="auto">
        <a:xfrm>
          <a:off x="0" y="54406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182</xdr:row>
      <xdr:rowOff>0</xdr:rowOff>
    </xdr:from>
    <xdr:to>
      <xdr:col>7</xdr:col>
      <xdr:colOff>495300</xdr:colOff>
      <xdr:row>198</xdr:row>
      <xdr:rowOff>167640</xdr:rowOff>
    </xdr:to>
    <xdr:pic>
      <xdr:nvPicPr>
        <xdr:cNvPr id="2089" name="Imagem 2088" descr="Escudo o time André Mendes">
          <a:extLst>
            <a:ext uri="{FF2B5EF4-FFF2-40B4-BE49-F238E27FC236}">
              <a16:creationId xmlns:a16="http://schemas.microsoft.com/office/drawing/2014/main" id="{C027FF82-6847-1AD0-D1CB-CB34E8BAD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8698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114300</xdr:colOff>
      <xdr:row>185</xdr:row>
      <xdr:rowOff>114300</xdr:rowOff>
    </xdr:to>
    <xdr:sp macro="" textlink="">
      <xdr:nvSpPr>
        <xdr:cNvPr id="2102" name="AutoShape 54" descr="Liga sem capitão">
          <a:extLst>
            <a:ext uri="{FF2B5EF4-FFF2-40B4-BE49-F238E27FC236}">
              <a16:creationId xmlns:a16="http://schemas.microsoft.com/office/drawing/2014/main" id="{ABA8E9D0-06E6-A884-7FCF-A0EC3CE3CD5D}"/>
            </a:ext>
          </a:extLst>
        </xdr:cNvPr>
        <xdr:cNvSpPr>
          <a:spLocks noChangeAspect="1" noChangeArrowheads="1"/>
        </xdr:cNvSpPr>
      </xdr:nvSpPr>
      <xdr:spPr bwMode="auto">
        <a:xfrm>
          <a:off x="0" y="56464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189</xdr:row>
      <xdr:rowOff>0</xdr:rowOff>
    </xdr:from>
    <xdr:to>
      <xdr:col>7</xdr:col>
      <xdr:colOff>495300</xdr:colOff>
      <xdr:row>204</xdr:row>
      <xdr:rowOff>167640</xdr:rowOff>
    </xdr:to>
    <xdr:pic>
      <xdr:nvPicPr>
        <xdr:cNvPr id="2091" name="Imagem 2090" descr="Escudo o time Bruno de Oliveira">
          <a:extLst>
            <a:ext uri="{FF2B5EF4-FFF2-40B4-BE49-F238E27FC236}">
              <a16:creationId xmlns:a16="http://schemas.microsoft.com/office/drawing/2014/main" id="{908CAF4F-E8BC-9A77-CEAC-D502760A7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9272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192</xdr:row>
      <xdr:rowOff>0</xdr:rowOff>
    </xdr:from>
    <xdr:to>
      <xdr:col>0</xdr:col>
      <xdr:colOff>114300</xdr:colOff>
      <xdr:row>192</xdr:row>
      <xdr:rowOff>114300</xdr:rowOff>
    </xdr:to>
    <xdr:sp macro="" textlink="">
      <xdr:nvSpPr>
        <xdr:cNvPr id="2104" name="AutoShape 56" descr="Liga sem capitão">
          <a:extLst>
            <a:ext uri="{FF2B5EF4-FFF2-40B4-BE49-F238E27FC236}">
              <a16:creationId xmlns:a16="http://schemas.microsoft.com/office/drawing/2014/main" id="{04C6D314-5425-72AD-DD82-F48BEB5F9758}"/>
            </a:ext>
          </a:extLst>
        </xdr:cNvPr>
        <xdr:cNvSpPr>
          <a:spLocks noChangeAspect="1" noChangeArrowheads="1"/>
        </xdr:cNvSpPr>
      </xdr:nvSpPr>
      <xdr:spPr bwMode="auto">
        <a:xfrm>
          <a:off x="0" y="58521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196</xdr:row>
      <xdr:rowOff>0</xdr:rowOff>
    </xdr:from>
    <xdr:to>
      <xdr:col>7</xdr:col>
      <xdr:colOff>495300</xdr:colOff>
      <xdr:row>211</xdr:row>
      <xdr:rowOff>167640</xdr:rowOff>
    </xdr:to>
    <xdr:pic>
      <xdr:nvPicPr>
        <xdr:cNvPr id="2093" name="Imagem 2092" descr="Escudo o time Marcel Cantalego">
          <a:extLst>
            <a:ext uri="{FF2B5EF4-FFF2-40B4-BE49-F238E27FC236}">
              <a16:creationId xmlns:a16="http://schemas.microsoft.com/office/drawing/2014/main" id="{92C0F518-CC14-8891-DC0F-DA47F9732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9846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199</xdr:row>
      <xdr:rowOff>0</xdr:rowOff>
    </xdr:from>
    <xdr:to>
      <xdr:col>0</xdr:col>
      <xdr:colOff>114300</xdr:colOff>
      <xdr:row>199</xdr:row>
      <xdr:rowOff>114300</xdr:rowOff>
    </xdr:to>
    <xdr:sp macro="" textlink="">
      <xdr:nvSpPr>
        <xdr:cNvPr id="2106" name="AutoShape 58" descr="Liga sem capitão">
          <a:extLst>
            <a:ext uri="{FF2B5EF4-FFF2-40B4-BE49-F238E27FC236}">
              <a16:creationId xmlns:a16="http://schemas.microsoft.com/office/drawing/2014/main" id="{7C28B411-859A-47F7-0D73-6F36E4D5322D}"/>
            </a:ext>
          </a:extLst>
        </xdr:cNvPr>
        <xdr:cNvSpPr>
          <a:spLocks noChangeAspect="1" noChangeArrowheads="1"/>
        </xdr:cNvSpPr>
      </xdr:nvSpPr>
      <xdr:spPr bwMode="auto">
        <a:xfrm>
          <a:off x="0" y="6057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203</xdr:row>
      <xdr:rowOff>0</xdr:rowOff>
    </xdr:from>
    <xdr:to>
      <xdr:col>7</xdr:col>
      <xdr:colOff>495300</xdr:colOff>
      <xdr:row>217</xdr:row>
      <xdr:rowOff>209550</xdr:rowOff>
    </xdr:to>
    <xdr:pic>
      <xdr:nvPicPr>
        <xdr:cNvPr id="2095" name="Imagem 2094" descr="Escudo o time Marcão">
          <a:extLst>
            <a:ext uri="{FF2B5EF4-FFF2-40B4-BE49-F238E27FC236}">
              <a16:creationId xmlns:a16="http://schemas.microsoft.com/office/drawing/2014/main" id="{1C760B52-5843-A889-089E-73D2858A5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2249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206</xdr:row>
      <xdr:rowOff>0</xdr:rowOff>
    </xdr:from>
    <xdr:to>
      <xdr:col>0</xdr:col>
      <xdr:colOff>114300</xdr:colOff>
      <xdr:row>206</xdr:row>
      <xdr:rowOff>114300</xdr:rowOff>
    </xdr:to>
    <xdr:sp macro="" textlink="">
      <xdr:nvSpPr>
        <xdr:cNvPr id="2108" name="AutoShape 60" descr="Liga sem capitão">
          <a:extLst>
            <a:ext uri="{FF2B5EF4-FFF2-40B4-BE49-F238E27FC236}">
              <a16:creationId xmlns:a16="http://schemas.microsoft.com/office/drawing/2014/main" id="{93937844-A219-7323-0436-5FCBA199DC98}"/>
            </a:ext>
          </a:extLst>
        </xdr:cNvPr>
        <xdr:cNvSpPr>
          <a:spLocks noChangeAspect="1" noChangeArrowheads="1"/>
        </xdr:cNvSpPr>
      </xdr:nvSpPr>
      <xdr:spPr bwMode="auto">
        <a:xfrm>
          <a:off x="0" y="628192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210</xdr:row>
      <xdr:rowOff>0</xdr:rowOff>
    </xdr:from>
    <xdr:to>
      <xdr:col>7</xdr:col>
      <xdr:colOff>495300</xdr:colOff>
      <xdr:row>224</xdr:row>
      <xdr:rowOff>24765</xdr:rowOff>
    </xdr:to>
    <xdr:pic>
      <xdr:nvPicPr>
        <xdr:cNvPr id="2097" name="Imagem 2096" descr="Escudo o time ROBSON CUNHA">
          <a:extLst>
            <a:ext uri="{FF2B5EF4-FFF2-40B4-BE49-F238E27FC236}">
              <a16:creationId xmlns:a16="http://schemas.microsoft.com/office/drawing/2014/main" id="{0BEC9ED6-603E-E542-1FD6-C9A4B1DF6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2823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213</xdr:row>
      <xdr:rowOff>0</xdr:rowOff>
    </xdr:from>
    <xdr:to>
      <xdr:col>0</xdr:col>
      <xdr:colOff>114300</xdr:colOff>
      <xdr:row>213</xdr:row>
      <xdr:rowOff>114300</xdr:rowOff>
    </xdr:to>
    <xdr:sp macro="" textlink="">
      <xdr:nvSpPr>
        <xdr:cNvPr id="2110" name="AutoShape 62" descr="Liga sem capitão">
          <a:extLst>
            <a:ext uri="{FF2B5EF4-FFF2-40B4-BE49-F238E27FC236}">
              <a16:creationId xmlns:a16="http://schemas.microsoft.com/office/drawing/2014/main" id="{CA8694BA-FB9E-6968-6FB3-F33DF05E56E1}"/>
            </a:ext>
          </a:extLst>
        </xdr:cNvPr>
        <xdr:cNvSpPr>
          <a:spLocks noChangeAspect="1" noChangeArrowheads="1"/>
        </xdr:cNvSpPr>
      </xdr:nvSpPr>
      <xdr:spPr bwMode="auto">
        <a:xfrm>
          <a:off x="0" y="648766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217</xdr:row>
      <xdr:rowOff>0</xdr:rowOff>
    </xdr:from>
    <xdr:to>
      <xdr:col>7</xdr:col>
      <xdr:colOff>495300</xdr:colOff>
      <xdr:row>231</xdr:row>
      <xdr:rowOff>209550</xdr:rowOff>
    </xdr:to>
    <xdr:pic>
      <xdr:nvPicPr>
        <xdr:cNvPr id="2099" name="Imagem 2098" descr="Escudo o time Anderson Nogueira">
          <a:extLst>
            <a:ext uri="{FF2B5EF4-FFF2-40B4-BE49-F238E27FC236}">
              <a16:creationId xmlns:a16="http://schemas.microsoft.com/office/drawing/2014/main" id="{C32E23D6-A0A2-6060-7357-C48BE5842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7054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220</xdr:row>
      <xdr:rowOff>0</xdr:rowOff>
    </xdr:from>
    <xdr:to>
      <xdr:col>0</xdr:col>
      <xdr:colOff>114300</xdr:colOff>
      <xdr:row>220</xdr:row>
      <xdr:rowOff>114300</xdr:rowOff>
    </xdr:to>
    <xdr:sp macro="" textlink="">
      <xdr:nvSpPr>
        <xdr:cNvPr id="2112" name="AutoShape 64" descr="Liga sem capitão">
          <a:extLst>
            <a:ext uri="{FF2B5EF4-FFF2-40B4-BE49-F238E27FC236}">
              <a16:creationId xmlns:a16="http://schemas.microsoft.com/office/drawing/2014/main" id="{E521B4EE-BB7A-6C47-DF90-C6059E781EC6}"/>
            </a:ext>
          </a:extLst>
        </xdr:cNvPr>
        <xdr:cNvSpPr>
          <a:spLocks noChangeAspect="1" noChangeArrowheads="1"/>
        </xdr:cNvSpPr>
      </xdr:nvSpPr>
      <xdr:spPr bwMode="auto">
        <a:xfrm>
          <a:off x="0" y="672998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224</xdr:row>
      <xdr:rowOff>0</xdr:rowOff>
    </xdr:from>
    <xdr:to>
      <xdr:col>7</xdr:col>
      <xdr:colOff>495300</xdr:colOff>
      <xdr:row>239</xdr:row>
      <xdr:rowOff>167640</xdr:rowOff>
    </xdr:to>
    <xdr:pic>
      <xdr:nvPicPr>
        <xdr:cNvPr id="2101" name="Imagem 2100" descr="Escudo o time Dreeexx">
          <a:extLst>
            <a:ext uri="{FF2B5EF4-FFF2-40B4-BE49-F238E27FC236}">
              <a16:creationId xmlns:a16="http://schemas.microsoft.com/office/drawing/2014/main" id="{008913EB-AE7A-304E-4A99-DAD93141A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9457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227</xdr:row>
      <xdr:rowOff>0</xdr:rowOff>
    </xdr:from>
    <xdr:to>
      <xdr:col>0</xdr:col>
      <xdr:colOff>114300</xdr:colOff>
      <xdr:row>227</xdr:row>
      <xdr:rowOff>114300</xdr:rowOff>
    </xdr:to>
    <xdr:sp macro="" textlink="">
      <xdr:nvSpPr>
        <xdr:cNvPr id="2114" name="AutoShape 66" descr="Liga sem capitão">
          <a:extLst>
            <a:ext uri="{FF2B5EF4-FFF2-40B4-BE49-F238E27FC236}">
              <a16:creationId xmlns:a16="http://schemas.microsoft.com/office/drawing/2014/main" id="{82897222-EF73-9A6C-8A65-008B3CB5BE60}"/>
            </a:ext>
          </a:extLst>
        </xdr:cNvPr>
        <xdr:cNvSpPr>
          <a:spLocks noChangeAspect="1" noChangeArrowheads="1"/>
        </xdr:cNvSpPr>
      </xdr:nvSpPr>
      <xdr:spPr bwMode="auto">
        <a:xfrm>
          <a:off x="0" y="695401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231</xdr:row>
      <xdr:rowOff>0</xdr:rowOff>
    </xdr:from>
    <xdr:to>
      <xdr:col>7</xdr:col>
      <xdr:colOff>495300</xdr:colOff>
      <xdr:row>246</xdr:row>
      <xdr:rowOff>167640</xdr:rowOff>
    </xdr:to>
    <xdr:pic>
      <xdr:nvPicPr>
        <xdr:cNvPr id="2103" name="Imagem 2102" descr="Escudo o time Marcio Vieira ">
          <a:extLst>
            <a:ext uri="{FF2B5EF4-FFF2-40B4-BE49-F238E27FC236}">
              <a16:creationId xmlns:a16="http://schemas.microsoft.com/office/drawing/2014/main" id="{E63BCE50-84D9-3DD9-7FDD-97BB82D5A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0031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234</xdr:row>
      <xdr:rowOff>0</xdr:rowOff>
    </xdr:from>
    <xdr:to>
      <xdr:col>0</xdr:col>
      <xdr:colOff>114300</xdr:colOff>
      <xdr:row>234</xdr:row>
      <xdr:rowOff>114300</xdr:rowOff>
    </xdr:to>
    <xdr:sp macro="" textlink="">
      <xdr:nvSpPr>
        <xdr:cNvPr id="2116" name="AutoShape 68" descr="Liga sem capitão">
          <a:extLst>
            <a:ext uri="{FF2B5EF4-FFF2-40B4-BE49-F238E27FC236}">
              <a16:creationId xmlns:a16="http://schemas.microsoft.com/office/drawing/2014/main" id="{BB20E54E-890D-DE62-B4C6-2EDB0C2F78CF}"/>
            </a:ext>
          </a:extLst>
        </xdr:cNvPr>
        <xdr:cNvSpPr>
          <a:spLocks noChangeAspect="1" noChangeArrowheads="1"/>
        </xdr:cNvSpPr>
      </xdr:nvSpPr>
      <xdr:spPr bwMode="auto">
        <a:xfrm>
          <a:off x="0" y="715975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238</xdr:row>
      <xdr:rowOff>0</xdr:rowOff>
    </xdr:from>
    <xdr:to>
      <xdr:col>7</xdr:col>
      <xdr:colOff>495300</xdr:colOff>
      <xdr:row>253</xdr:row>
      <xdr:rowOff>167640</xdr:rowOff>
    </xdr:to>
    <xdr:pic>
      <xdr:nvPicPr>
        <xdr:cNvPr id="2105" name="Imagem 2104" descr="Escudo o time TRIPA">
          <a:extLst>
            <a:ext uri="{FF2B5EF4-FFF2-40B4-BE49-F238E27FC236}">
              <a16:creationId xmlns:a16="http://schemas.microsoft.com/office/drawing/2014/main" id="{82CB3A7E-D13A-5AD0-5C79-1AD60258E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0605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241</xdr:row>
      <xdr:rowOff>0</xdr:rowOff>
    </xdr:from>
    <xdr:to>
      <xdr:col>0</xdr:col>
      <xdr:colOff>114300</xdr:colOff>
      <xdr:row>241</xdr:row>
      <xdr:rowOff>114300</xdr:rowOff>
    </xdr:to>
    <xdr:sp macro="" textlink="">
      <xdr:nvSpPr>
        <xdr:cNvPr id="2118" name="AutoShape 70" descr="Liga sem capitão">
          <a:extLst>
            <a:ext uri="{FF2B5EF4-FFF2-40B4-BE49-F238E27FC236}">
              <a16:creationId xmlns:a16="http://schemas.microsoft.com/office/drawing/2014/main" id="{27A47579-BB4F-C218-F961-B1EE4D3A901A}"/>
            </a:ext>
          </a:extLst>
        </xdr:cNvPr>
        <xdr:cNvSpPr>
          <a:spLocks noChangeAspect="1" noChangeArrowheads="1"/>
        </xdr:cNvSpPr>
      </xdr:nvSpPr>
      <xdr:spPr bwMode="auto">
        <a:xfrm>
          <a:off x="0" y="736549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245</xdr:row>
      <xdr:rowOff>0</xdr:rowOff>
    </xdr:from>
    <xdr:to>
      <xdr:col>7</xdr:col>
      <xdr:colOff>495300</xdr:colOff>
      <xdr:row>261</xdr:row>
      <xdr:rowOff>167640</xdr:rowOff>
    </xdr:to>
    <xdr:pic>
      <xdr:nvPicPr>
        <xdr:cNvPr id="2107" name="Imagem 2106" descr="Escudo o time Jonathan Oliveira de">
          <a:extLst>
            <a:ext uri="{FF2B5EF4-FFF2-40B4-BE49-F238E27FC236}">
              <a16:creationId xmlns:a16="http://schemas.microsoft.com/office/drawing/2014/main" id="{39FFBF9F-5FB0-80E6-A25F-0059EC59D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3008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248</xdr:row>
      <xdr:rowOff>0</xdr:rowOff>
    </xdr:from>
    <xdr:to>
      <xdr:col>0</xdr:col>
      <xdr:colOff>114300</xdr:colOff>
      <xdr:row>248</xdr:row>
      <xdr:rowOff>114300</xdr:rowOff>
    </xdr:to>
    <xdr:sp macro="" textlink="">
      <xdr:nvSpPr>
        <xdr:cNvPr id="2120" name="AutoShape 72" descr="Liga sem capitão">
          <a:extLst>
            <a:ext uri="{FF2B5EF4-FFF2-40B4-BE49-F238E27FC236}">
              <a16:creationId xmlns:a16="http://schemas.microsoft.com/office/drawing/2014/main" id="{67A9EAF9-830F-346C-9A46-7E4ABAC3DD22}"/>
            </a:ext>
          </a:extLst>
        </xdr:cNvPr>
        <xdr:cNvSpPr>
          <a:spLocks noChangeAspect="1" noChangeArrowheads="1"/>
        </xdr:cNvSpPr>
      </xdr:nvSpPr>
      <xdr:spPr bwMode="auto">
        <a:xfrm>
          <a:off x="0" y="75895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252</xdr:row>
      <xdr:rowOff>0</xdr:rowOff>
    </xdr:from>
    <xdr:to>
      <xdr:col>7</xdr:col>
      <xdr:colOff>495300</xdr:colOff>
      <xdr:row>266</xdr:row>
      <xdr:rowOff>209550</xdr:rowOff>
    </xdr:to>
    <xdr:pic>
      <xdr:nvPicPr>
        <xdr:cNvPr id="2109" name="Imagem 2108" descr="Escudo o time Paulo">
          <a:extLst>
            <a:ext uri="{FF2B5EF4-FFF2-40B4-BE49-F238E27FC236}">
              <a16:creationId xmlns:a16="http://schemas.microsoft.com/office/drawing/2014/main" id="{27C9C190-6FAA-B607-1AC2-8782B6D67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3582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255</xdr:row>
      <xdr:rowOff>0</xdr:rowOff>
    </xdr:from>
    <xdr:to>
      <xdr:col>0</xdr:col>
      <xdr:colOff>114300</xdr:colOff>
      <xdr:row>255</xdr:row>
      <xdr:rowOff>114300</xdr:rowOff>
    </xdr:to>
    <xdr:sp macro="" textlink="">
      <xdr:nvSpPr>
        <xdr:cNvPr id="2122" name="AutoShape 74" descr="Liga sem capitão">
          <a:extLst>
            <a:ext uri="{FF2B5EF4-FFF2-40B4-BE49-F238E27FC236}">
              <a16:creationId xmlns:a16="http://schemas.microsoft.com/office/drawing/2014/main" id="{52115657-0F8D-A2F2-A86C-09E3C8C961CD}"/>
            </a:ext>
          </a:extLst>
        </xdr:cNvPr>
        <xdr:cNvSpPr>
          <a:spLocks noChangeAspect="1" noChangeArrowheads="1"/>
        </xdr:cNvSpPr>
      </xdr:nvSpPr>
      <xdr:spPr bwMode="auto">
        <a:xfrm>
          <a:off x="0" y="77952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259</xdr:row>
      <xdr:rowOff>0</xdr:rowOff>
    </xdr:from>
    <xdr:to>
      <xdr:col>7</xdr:col>
      <xdr:colOff>495300</xdr:colOff>
      <xdr:row>273</xdr:row>
      <xdr:rowOff>24765</xdr:rowOff>
    </xdr:to>
    <xdr:pic>
      <xdr:nvPicPr>
        <xdr:cNvPr id="2111" name="Imagem 2110" descr="Escudo o time Jefferson Finhani">
          <a:extLst>
            <a:ext uri="{FF2B5EF4-FFF2-40B4-BE49-F238E27FC236}">
              <a16:creationId xmlns:a16="http://schemas.microsoft.com/office/drawing/2014/main" id="{1260BBCE-1B9D-7592-8F28-EB6D2D6FF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4156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262</xdr:row>
      <xdr:rowOff>0</xdr:rowOff>
    </xdr:from>
    <xdr:to>
      <xdr:col>0</xdr:col>
      <xdr:colOff>114300</xdr:colOff>
      <xdr:row>262</xdr:row>
      <xdr:rowOff>114300</xdr:rowOff>
    </xdr:to>
    <xdr:sp macro="" textlink="">
      <xdr:nvSpPr>
        <xdr:cNvPr id="2124" name="AutoShape 76" descr="Liga sem capitão">
          <a:extLst>
            <a:ext uri="{FF2B5EF4-FFF2-40B4-BE49-F238E27FC236}">
              <a16:creationId xmlns:a16="http://schemas.microsoft.com/office/drawing/2014/main" id="{18CA4F82-403E-A039-465F-56E3D11D217D}"/>
            </a:ext>
          </a:extLst>
        </xdr:cNvPr>
        <xdr:cNvSpPr>
          <a:spLocks noChangeAspect="1" noChangeArrowheads="1"/>
        </xdr:cNvSpPr>
      </xdr:nvSpPr>
      <xdr:spPr bwMode="auto">
        <a:xfrm>
          <a:off x="0" y="8001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266</xdr:row>
      <xdr:rowOff>0</xdr:rowOff>
    </xdr:from>
    <xdr:to>
      <xdr:col>7</xdr:col>
      <xdr:colOff>495300</xdr:colOff>
      <xdr:row>280</xdr:row>
      <xdr:rowOff>209550</xdr:rowOff>
    </xdr:to>
    <xdr:pic>
      <xdr:nvPicPr>
        <xdr:cNvPr id="2113" name="Imagem 2112" descr="Escudo o time V. ÉDIPO">
          <a:extLst>
            <a:ext uri="{FF2B5EF4-FFF2-40B4-BE49-F238E27FC236}">
              <a16:creationId xmlns:a16="http://schemas.microsoft.com/office/drawing/2014/main" id="{67B13AD4-3AB7-C539-A2D7-D3066F788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8388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269</xdr:row>
      <xdr:rowOff>0</xdr:rowOff>
    </xdr:from>
    <xdr:to>
      <xdr:col>0</xdr:col>
      <xdr:colOff>114300</xdr:colOff>
      <xdr:row>269</xdr:row>
      <xdr:rowOff>114300</xdr:rowOff>
    </xdr:to>
    <xdr:sp macro="" textlink="">
      <xdr:nvSpPr>
        <xdr:cNvPr id="2126" name="AutoShape 78" descr="Liga sem capitão">
          <a:extLst>
            <a:ext uri="{FF2B5EF4-FFF2-40B4-BE49-F238E27FC236}">
              <a16:creationId xmlns:a16="http://schemas.microsoft.com/office/drawing/2014/main" id="{E7C0F6A9-2C52-6A54-C743-2E95747FE28C}"/>
            </a:ext>
          </a:extLst>
        </xdr:cNvPr>
        <xdr:cNvSpPr>
          <a:spLocks noChangeAspect="1" noChangeArrowheads="1"/>
        </xdr:cNvSpPr>
      </xdr:nvSpPr>
      <xdr:spPr bwMode="auto">
        <a:xfrm>
          <a:off x="0" y="824331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7</xdr:col>
      <xdr:colOff>495300</xdr:colOff>
      <xdr:row>287</xdr:row>
      <xdr:rowOff>24765</xdr:rowOff>
    </xdr:to>
    <xdr:pic>
      <xdr:nvPicPr>
        <xdr:cNvPr id="2115" name="Imagem 2114" descr="Escudo o time Cadé">
          <a:extLst>
            <a:ext uri="{FF2B5EF4-FFF2-40B4-BE49-F238E27FC236}">
              <a16:creationId xmlns:a16="http://schemas.microsoft.com/office/drawing/2014/main" id="{D4F31255-011A-8BD9-CB2D-245AD4026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8962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276</xdr:row>
      <xdr:rowOff>0</xdr:rowOff>
    </xdr:from>
    <xdr:to>
      <xdr:col>0</xdr:col>
      <xdr:colOff>114300</xdr:colOff>
      <xdr:row>276</xdr:row>
      <xdr:rowOff>114300</xdr:rowOff>
    </xdr:to>
    <xdr:sp macro="" textlink="">
      <xdr:nvSpPr>
        <xdr:cNvPr id="2128" name="AutoShape 80" descr="Liga sem capitão">
          <a:extLst>
            <a:ext uri="{FF2B5EF4-FFF2-40B4-BE49-F238E27FC236}">
              <a16:creationId xmlns:a16="http://schemas.microsoft.com/office/drawing/2014/main" id="{2F769441-F676-4755-151F-56FE66453B04}"/>
            </a:ext>
          </a:extLst>
        </xdr:cNvPr>
        <xdr:cNvSpPr>
          <a:spLocks noChangeAspect="1" noChangeArrowheads="1"/>
        </xdr:cNvSpPr>
      </xdr:nvSpPr>
      <xdr:spPr bwMode="auto">
        <a:xfrm>
          <a:off x="0" y="844905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280</xdr:row>
      <xdr:rowOff>0</xdr:rowOff>
    </xdr:from>
    <xdr:to>
      <xdr:col>7</xdr:col>
      <xdr:colOff>495300</xdr:colOff>
      <xdr:row>294</xdr:row>
      <xdr:rowOff>209550</xdr:rowOff>
    </xdr:to>
    <xdr:pic>
      <xdr:nvPicPr>
        <xdr:cNvPr id="2117" name="Imagem 2116" descr="Escudo o time Lissão">
          <a:extLst>
            <a:ext uri="{FF2B5EF4-FFF2-40B4-BE49-F238E27FC236}">
              <a16:creationId xmlns:a16="http://schemas.microsoft.com/office/drawing/2014/main" id="{C0AD4BBA-117F-FCDA-AEFB-7BBDCF843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1364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283</xdr:row>
      <xdr:rowOff>0</xdr:rowOff>
    </xdr:from>
    <xdr:to>
      <xdr:col>0</xdr:col>
      <xdr:colOff>114300</xdr:colOff>
      <xdr:row>283</xdr:row>
      <xdr:rowOff>114300</xdr:rowOff>
    </xdr:to>
    <xdr:sp macro="" textlink="">
      <xdr:nvSpPr>
        <xdr:cNvPr id="2130" name="AutoShape 82" descr="Liga sem capitão">
          <a:extLst>
            <a:ext uri="{FF2B5EF4-FFF2-40B4-BE49-F238E27FC236}">
              <a16:creationId xmlns:a16="http://schemas.microsoft.com/office/drawing/2014/main" id="{42C722EA-8757-C03A-76B4-358FFCD9F79C}"/>
            </a:ext>
          </a:extLst>
        </xdr:cNvPr>
        <xdr:cNvSpPr>
          <a:spLocks noChangeAspect="1" noChangeArrowheads="1"/>
        </xdr:cNvSpPr>
      </xdr:nvSpPr>
      <xdr:spPr bwMode="auto">
        <a:xfrm>
          <a:off x="0" y="867308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287</xdr:row>
      <xdr:rowOff>0</xdr:rowOff>
    </xdr:from>
    <xdr:to>
      <xdr:col>7</xdr:col>
      <xdr:colOff>495300</xdr:colOff>
      <xdr:row>303</xdr:row>
      <xdr:rowOff>167640</xdr:rowOff>
    </xdr:to>
    <xdr:pic>
      <xdr:nvPicPr>
        <xdr:cNvPr id="2119" name="Imagem 2118" descr="Escudo o time Lucas Massimini">
          <a:extLst>
            <a:ext uri="{FF2B5EF4-FFF2-40B4-BE49-F238E27FC236}">
              <a16:creationId xmlns:a16="http://schemas.microsoft.com/office/drawing/2014/main" id="{8055F280-609E-5426-B49A-654BC8DA2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3767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290</xdr:row>
      <xdr:rowOff>0</xdr:rowOff>
    </xdr:from>
    <xdr:to>
      <xdr:col>0</xdr:col>
      <xdr:colOff>114300</xdr:colOff>
      <xdr:row>290</xdr:row>
      <xdr:rowOff>114300</xdr:rowOff>
    </xdr:to>
    <xdr:sp macro="" textlink="">
      <xdr:nvSpPr>
        <xdr:cNvPr id="2132" name="AutoShape 84" descr="Liga sem capitão">
          <a:extLst>
            <a:ext uri="{FF2B5EF4-FFF2-40B4-BE49-F238E27FC236}">
              <a16:creationId xmlns:a16="http://schemas.microsoft.com/office/drawing/2014/main" id="{F55C6678-5286-DF64-4B27-F0EDA947666B}"/>
            </a:ext>
          </a:extLst>
        </xdr:cNvPr>
        <xdr:cNvSpPr>
          <a:spLocks noChangeAspect="1" noChangeArrowheads="1"/>
        </xdr:cNvSpPr>
      </xdr:nvSpPr>
      <xdr:spPr bwMode="auto">
        <a:xfrm>
          <a:off x="0" y="889711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294</xdr:row>
      <xdr:rowOff>0</xdr:rowOff>
    </xdr:from>
    <xdr:to>
      <xdr:col>7</xdr:col>
      <xdr:colOff>495300</xdr:colOff>
      <xdr:row>309</xdr:row>
      <xdr:rowOff>167640</xdr:rowOff>
    </xdr:to>
    <xdr:pic>
      <xdr:nvPicPr>
        <xdr:cNvPr id="2121" name="Imagem 2120" descr="Escudo o time Leandro Schulai">
          <a:extLst>
            <a:ext uri="{FF2B5EF4-FFF2-40B4-BE49-F238E27FC236}">
              <a16:creationId xmlns:a16="http://schemas.microsoft.com/office/drawing/2014/main" id="{44501466-F1CD-EF3C-68EC-424D28219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4341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114300</xdr:colOff>
      <xdr:row>297</xdr:row>
      <xdr:rowOff>114300</xdr:rowOff>
    </xdr:to>
    <xdr:sp macro="" textlink="">
      <xdr:nvSpPr>
        <xdr:cNvPr id="2134" name="AutoShape 86" descr="Liga sem capitão">
          <a:extLst>
            <a:ext uri="{FF2B5EF4-FFF2-40B4-BE49-F238E27FC236}">
              <a16:creationId xmlns:a16="http://schemas.microsoft.com/office/drawing/2014/main" id="{D590B31E-EF96-3485-2DDE-68387D4E776D}"/>
            </a:ext>
          </a:extLst>
        </xdr:cNvPr>
        <xdr:cNvSpPr>
          <a:spLocks noChangeAspect="1" noChangeArrowheads="1"/>
        </xdr:cNvSpPr>
      </xdr:nvSpPr>
      <xdr:spPr bwMode="auto">
        <a:xfrm>
          <a:off x="0" y="910285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301</xdr:row>
      <xdr:rowOff>0</xdr:rowOff>
    </xdr:from>
    <xdr:to>
      <xdr:col>7</xdr:col>
      <xdr:colOff>495300</xdr:colOff>
      <xdr:row>316</xdr:row>
      <xdr:rowOff>167640</xdr:rowOff>
    </xdr:to>
    <xdr:pic>
      <xdr:nvPicPr>
        <xdr:cNvPr id="2123" name="Imagem 2122" descr="Escudo o time Almi Jr.">
          <a:extLst>
            <a:ext uri="{FF2B5EF4-FFF2-40B4-BE49-F238E27FC236}">
              <a16:creationId xmlns:a16="http://schemas.microsoft.com/office/drawing/2014/main" id="{78925CFA-043C-2540-ED13-6725F2CED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4915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304</xdr:row>
      <xdr:rowOff>0</xdr:rowOff>
    </xdr:from>
    <xdr:to>
      <xdr:col>0</xdr:col>
      <xdr:colOff>114300</xdr:colOff>
      <xdr:row>304</xdr:row>
      <xdr:rowOff>114300</xdr:rowOff>
    </xdr:to>
    <xdr:sp macro="" textlink="">
      <xdr:nvSpPr>
        <xdr:cNvPr id="2136" name="AutoShape 88" descr="Liga sem capitão">
          <a:extLst>
            <a:ext uri="{FF2B5EF4-FFF2-40B4-BE49-F238E27FC236}">
              <a16:creationId xmlns:a16="http://schemas.microsoft.com/office/drawing/2014/main" id="{FA94A184-C76A-A97A-8DFC-F7F724EFAB70}"/>
            </a:ext>
          </a:extLst>
        </xdr:cNvPr>
        <xdr:cNvSpPr>
          <a:spLocks noChangeAspect="1" noChangeArrowheads="1"/>
        </xdr:cNvSpPr>
      </xdr:nvSpPr>
      <xdr:spPr bwMode="auto">
        <a:xfrm>
          <a:off x="0" y="930859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308</xdr:row>
      <xdr:rowOff>0</xdr:rowOff>
    </xdr:from>
    <xdr:to>
      <xdr:col>7</xdr:col>
      <xdr:colOff>495300</xdr:colOff>
      <xdr:row>323</xdr:row>
      <xdr:rowOff>167640</xdr:rowOff>
    </xdr:to>
    <xdr:pic>
      <xdr:nvPicPr>
        <xdr:cNvPr id="2125" name="Imagem 2124" descr="Escudo o time Diniz">
          <a:extLst>
            <a:ext uri="{FF2B5EF4-FFF2-40B4-BE49-F238E27FC236}">
              <a16:creationId xmlns:a16="http://schemas.microsoft.com/office/drawing/2014/main" id="{DDAAEB44-81C7-C12A-F681-E02E074AE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7318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114300</xdr:colOff>
      <xdr:row>311</xdr:row>
      <xdr:rowOff>114300</xdr:rowOff>
    </xdr:to>
    <xdr:sp macro="" textlink="">
      <xdr:nvSpPr>
        <xdr:cNvPr id="2138" name="AutoShape 90" descr="Liga sem capitão">
          <a:extLst>
            <a:ext uri="{FF2B5EF4-FFF2-40B4-BE49-F238E27FC236}">
              <a16:creationId xmlns:a16="http://schemas.microsoft.com/office/drawing/2014/main" id="{007B84A0-AC78-A38B-BAC2-447BC6D04C2B}"/>
            </a:ext>
          </a:extLst>
        </xdr:cNvPr>
        <xdr:cNvSpPr>
          <a:spLocks noChangeAspect="1" noChangeArrowheads="1"/>
        </xdr:cNvSpPr>
      </xdr:nvSpPr>
      <xdr:spPr bwMode="auto">
        <a:xfrm>
          <a:off x="0" y="95326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315</xdr:row>
      <xdr:rowOff>0</xdr:rowOff>
    </xdr:from>
    <xdr:to>
      <xdr:col>7</xdr:col>
      <xdr:colOff>495300</xdr:colOff>
      <xdr:row>329</xdr:row>
      <xdr:rowOff>209550</xdr:rowOff>
    </xdr:to>
    <xdr:pic>
      <xdr:nvPicPr>
        <xdr:cNvPr id="2127" name="Imagem 2126" descr="Escudo o time WILL SILVA">
          <a:extLst>
            <a:ext uri="{FF2B5EF4-FFF2-40B4-BE49-F238E27FC236}">
              <a16:creationId xmlns:a16="http://schemas.microsoft.com/office/drawing/2014/main" id="{F1905E3D-FE5B-F952-A917-7710BB038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7892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318</xdr:row>
      <xdr:rowOff>0</xdr:rowOff>
    </xdr:from>
    <xdr:to>
      <xdr:col>0</xdr:col>
      <xdr:colOff>114300</xdr:colOff>
      <xdr:row>318</xdr:row>
      <xdr:rowOff>114300</xdr:rowOff>
    </xdr:to>
    <xdr:sp macro="" textlink="">
      <xdr:nvSpPr>
        <xdr:cNvPr id="2140" name="AutoShape 92" descr="Liga sem capitão">
          <a:extLst>
            <a:ext uri="{FF2B5EF4-FFF2-40B4-BE49-F238E27FC236}">
              <a16:creationId xmlns:a16="http://schemas.microsoft.com/office/drawing/2014/main" id="{4F6F1A96-6980-1396-27EF-F3B6E9E779A5}"/>
            </a:ext>
          </a:extLst>
        </xdr:cNvPr>
        <xdr:cNvSpPr>
          <a:spLocks noChangeAspect="1" noChangeArrowheads="1"/>
        </xdr:cNvSpPr>
      </xdr:nvSpPr>
      <xdr:spPr bwMode="auto">
        <a:xfrm>
          <a:off x="0" y="97383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322</xdr:row>
      <xdr:rowOff>0</xdr:rowOff>
    </xdr:from>
    <xdr:to>
      <xdr:col>7</xdr:col>
      <xdr:colOff>495300</xdr:colOff>
      <xdr:row>336</xdr:row>
      <xdr:rowOff>209550</xdr:rowOff>
    </xdr:to>
    <xdr:pic>
      <xdr:nvPicPr>
        <xdr:cNvPr id="2129" name="Imagem 2128" descr="Escudo o time Wellyngton Remesso ">
          <a:extLst>
            <a:ext uri="{FF2B5EF4-FFF2-40B4-BE49-F238E27FC236}">
              <a16:creationId xmlns:a16="http://schemas.microsoft.com/office/drawing/2014/main" id="{21DA20BB-C888-811C-E738-218E67280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295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114300</xdr:colOff>
      <xdr:row>325</xdr:row>
      <xdr:rowOff>114300</xdr:rowOff>
    </xdr:to>
    <xdr:sp macro="" textlink="">
      <xdr:nvSpPr>
        <xdr:cNvPr id="2142" name="AutoShape 94" descr="Liga sem capitão">
          <a:extLst>
            <a:ext uri="{FF2B5EF4-FFF2-40B4-BE49-F238E27FC236}">
              <a16:creationId xmlns:a16="http://schemas.microsoft.com/office/drawing/2014/main" id="{E05A7CB0-0A81-C37B-DE9A-D17D7B8A34B4}"/>
            </a:ext>
          </a:extLst>
        </xdr:cNvPr>
        <xdr:cNvSpPr>
          <a:spLocks noChangeAspect="1" noChangeArrowheads="1"/>
        </xdr:cNvSpPr>
      </xdr:nvSpPr>
      <xdr:spPr bwMode="auto">
        <a:xfrm>
          <a:off x="0" y="996238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329</xdr:row>
      <xdr:rowOff>0</xdr:rowOff>
    </xdr:from>
    <xdr:to>
      <xdr:col>7</xdr:col>
      <xdr:colOff>495300</xdr:colOff>
      <xdr:row>344</xdr:row>
      <xdr:rowOff>167640</xdr:rowOff>
    </xdr:to>
    <xdr:pic>
      <xdr:nvPicPr>
        <xdr:cNvPr id="2131" name="Imagem 2130" descr="Escudo o time Yuri Oliveira">
          <a:extLst>
            <a:ext uri="{FF2B5EF4-FFF2-40B4-BE49-F238E27FC236}">
              <a16:creationId xmlns:a16="http://schemas.microsoft.com/office/drawing/2014/main" id="{B79E57DC-444F-201A-F9E9-1955912AF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2698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332</xdr:row>
      <xdr:rowOff>0</xdr:rowOff>
    </xdr:from>
    <xdr:to>
      <xdr:col>0</xdr:col>
      <xdr:colOff>114300</xdr:colOff>
      <xdr:row>332</xdr:row>
      <xdr:rowOff>114300</xdr:rowOff>
    </xdr:to>
    <xdr:sp macro="" textlink="">
      <xdr:nvSpPr>
        <xdr:cNvPr id="2144" name="AutoShape 96" descr="Liga sem capitão">
          <a:extLst>
            <a:ext uri="{FF2B5EF4-FFF2-40B4-BE49-F238E27FC236}">
              <a16:creationId xmlns:a16="http://schemas.microsoft.com/office/drawing/2014/main" id="{0BC17DF1-9D91-78C6-7966-EBEC64CBDD6B}"/>
            </a:ext>
          </a:extLst>
        </xdr:cNvPr>
        <xdr:cNvSpPr>
          <a:spLocks noChangeAspect="1" noChangeArrowheads="1"/>
        </xdr:cNvSpPr>
      </xdr:nvSpPr>
      <xdr:spPr bwMode="auto">
        <a:xfrm>
          <a:off x="0" y="1018641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336</xdr:row>
      <xdr:rowOff>0</xdr:rowOff>
    </xdr:from>
    <xdr:to>
      <xdr:col>7</xdr:col>
      <xdr:colOff>495300</xdr:colOff>
      <xdr:row>351</xdr:row>
      <xdr:rowOff>167640</xdr:rowOff>
    </xdr:to>
    <xdr:pic>
      <xdr:nvPicPr>
        <xdr:cNvPr id="2133" name="Imagem 2132" descr="Escudo o time Carlos Rosseti">
          <a:extLst>
            <a:ext uri="{FF2B5EF4-FFF2-40B4-BE49-F238E27FC236}">
              <a16:creationId xmlns:a16="http://schemas.microsoft.com/office/drawing/2014/main" id="{84A9E0E2-E526-C7BC-7EC0-6FFA7F13F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35100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339</xdr:row>
      <xdr:rowOff>0</xdr:rowOff>
    </xdr:from>
    <xdr:to>
      <xdr:col>0</xdr:col>
      <xdr:colOff>114300</xdr:colOff>
      <xdr:row>339</xdr:row>
      <xdr:rowOff>114300</xdr:rowOff>
    </xdr:to>
    <xdr:sp macro="" textlink="">
      <xdr:nvSpPr>
        <xdr:cNvPr id="2146" name="AutoShape 98" descr="Liga sem capitão">
          <a:extLst>
            <a:ext uri="{FF2B5EF4-FFF2-40B4-BE49-F238E27FC236}">
              <a16:creationId xmlns:a16="http://schemas.microsoft.com/office/drawing/2014/main" id="{2AA8225F-412E-1141-5547-FCCB1F955750}"/>
            </a:ext>
          </a:extLst>
        </xdr:cNvPr>
        <xdr:cNvSpPr>
          <a:spLocks noChangeAspect="1" noChangeArrowheads="1"/>
        </xdr:cNvSpPr>
      </xdr:nvSpPr>
      <xdr:spPr bwMode="auto">
        <a:xfrm>
          <a:off x="0" y="1041044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343</xdr:row>
      <xdr:rowOff>0</xdr:rowOff>
    </xdr:from>
    <xdr:to>
      <xdr:col>7</xdr:col>
      <xdr:colOff>495300</xdr:colOff>
      <xdr:row>357</xdr:row>
      <xdr:rowOff>209550</xdr:rowOff>
    </xdr:to>
    <xdr:pic>
      <xdr:nvPicPr>
        <xdr:cNvPr id="2135" name="Imagem 2134" descr="Escudo o time Ricardo">
          <a:extLst>
            <a:ext uri="{FF2B5EF4-FFF2-40B4-BE49-F238E27FC236}">
              <a16:creationId xmlns:a16="http://schemas.microsoft.com/office/drawing/2014/main" id="{F54E7AEE-C840-2BA8-9459-54174652B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55674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346</xdr:row>
      <xdr:rowOff>0</xdr:rowOff>
    </xdr:from>
    <xdr:to>
      <xdr:col>0</xdr:col>
      <xdr:colOff>114300</xdr:colOff>
      <xdr:row>346</xdr:row>
      <xdr:rowOff>114300</xdr:rowOff>
    </xdr:to>
    <xdr:sp macro="" textlink="">
      <xdr:nvSpPr>
        <xdr:cNvPr id="2148" name="AutoShape 100" descr="Liga sem capitão">
          <a:extLst>
            <a:ext uri="{FF2B5EF4-FFF2-40B4-BE49-F238E27FC236}">
              <a16:creationId xmlns:a16="http://schemas.microsoft.com/office/drawing/2014/main" id="{CF295232-F48A-C1FD-D644-CFB78F17CE56}"/>
            </a:ext>
          </a:extLst>
        </xdr:cNvPr>
        <xdr:cNvSpPr>
          <a:spLocks noChangeAspect="1" noChangeArrowheads="1"/>
        </xdr:cNvSpPr>
      </xdr:nvSpPr>
      <xdr:spPr bwMode="auto">
        <a:xfrm>
          <a:off x="0" y="1061618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350</xdr:row>
      <xdr:rowOff>0</xdr:rowOff>
    </xdr:from>
    <xdr:to>
      <xdr:col>7</xdr:col>
      <xdr:colOff>495300</xdr:colOff>
      <xdr:row>365</xdr:row>
      <xdr:rowOff>167640</xdr:rowOff>
    </xdr:to>
    <xdr:pic>
      <xdr:nvPicPr>
        <xdr:cNvPr id="2137" name="Imagem 2136" descr="Escudo o time Thiago Ribas">
          <a:extLst>
            <a:ext uri="{FF2B5EF4-FFF2-40B4-BE49-F238E27FC236}">
              <a16:creationId xmlns:a16="http://schemas.microsoft.com/office/drawing/2014/main" id="{8E3EFEA0-227F-393D-F5B8-B12746BBC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8077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353</xdr:row>
      <xdr:rowOff>0</xdr:rowOff>
    </xdr:from>
    <xdr:to>
      <xdr:col>0</xdr:col>
      <xdr:colOff>114300</xdr:colOff>
      <xdr:row>353</xdr:row>
      <xdr:rowOff>114300</xdr:rowOff>
    </xdr:to>
    <xdr:sp macro="" textlink="">
      <xdr:nvSpPr>
        <xdr:cNvPr id="2150" name="AutoShape 102" descr="Liga sem capitão">
          <a:extLst>
            <a:ext uri="{FF2B5EF4-FFF2-40B4-BE49-F238E27FC236}">
              <a16:creationId xmlns:a16="http://schemas.microsoft.com/office/drawing/2014/main" id="{DB3D4A3D-3A47-638F-7B7D-265E37E96096}"/>
            </a:ext>
          </a:extLst>
        </xdr:cNvPr>
        <xdr:cNvSpPr>
          <a:spLocks noChangeAspect="1" noChangeArrowheads="1"/>
        </xdr:cNvSpPr>
      </xdr:nvSpPr>
      <xdr:spPr bwMode="auto">
        <a:xfrm>
          <a:off x="0" y="1084021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357</xdr:row>
      <xdr:rowOff>0</xdr:rowOff>
    </xdr:from>
    <xdr:to>
      <xdr:col>7</xdr:col>
      <xdr:colOff>495300</xdr:colOff>
      <xdr:row>371</xdr:row>
      <xdr:rowOff>209550</xdr:rowOff>
    </xdr:to>
    <xdr:pic>
      <xdr:nvPicPr>
        <xdr:cNvPr id="2139" name="Imagem 2138" descr="Escudo o time bruno ducati">
          <a:extLst>
            <a:ext uri="{FF2B5EF4-FFF2-40B4-BE49-F238E27FC236}">
              <a16:creationId xmlns:a16="http://schemas.microsoft.com/office/drawing/2014/main" id="{BDD6E993-0D3E-92E9-1793-40FF996E7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98651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360</xdr:row>
      <xdr:rowOff>0</xdr:rowOff>
    </xdr:from>
    <xdr:to>
      <xdr:col>0</xdr:col>
      <xdr:colOff>114300</xdr:colOff>
      <xdr:row>360</xdr:row>
      <xdr:rowOff>114300</xdr:rowOff>
    </xdr:to>
    <xdr:sp macro="" textlink="">
      <xdr:nvSpPr>
        <xdr:cNvPr id="2152" name="AutoShape 104" descr="Liga sem capitão">
          <a:extLst>
            <a:ext uri="{FF2B5EF4-FFF2-40B4-BE49-F238E27FC236}">
              <a16:creationId xmlns:a16="http://schemas.microsoft.com/office/drawing/2014/main" id="{EDBCE13E-F055-0D12-2E5E-2FE15471CD14}"/>
            </a:ext>
          </a:extLst>
        </xdr:cNvPr>
        <xdr:cNvSpPr>
          <a:spLocks noChangeAspect="1" noChangeArrowheads="1"/>
        </xdr:cNvSpPr>
      </xdr:nvSpPr>
      <xdr:spPr bwMode="auto">
        <a:xfrm>
          <a:off x="0" y="1104595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364</xdr:row>
      <xdr:rowOff>0</xdr:rowOff>
    </xdr:from>
    <xdr:to>
      <xdr:col>7</xdr:col>
      <xdr:colOff>495300</xdr:colOff>
      <xdr:row>378</xdr:row>
      <xdr:rowOff>209550</xdr:rowOff>
    </xdr:to>
    <xdr:pic>
      <xdr:nvPicPr>
        <xdr:cNvPr id="2141" name="Imagem 2140" descr="Escudo o time Henrique Panobianco">
          <a:extLst>
            <a:ext uri="{FF2B5EF4-FFF2-40B4-BE49-F238E27FC236}">
              <a16:creationId xmlns:a16="http://schemas.microsoft.com/office/drawing/2014/main" id="{3269D0BF-01A3-3474-6CAC-962495C96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19225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367</xdr:row>
      <xdr:rowOff>0</xdr:rowOff>
    </xdr:from>
    <xdr:to>
      <xdr:col>0</xdr:col>
      <xdr:colOff>114300</xdr:colOff>
      <xdr:row>367</xdr:row>
      <xdr:rowOff>114300</xdr:rowOff>
    </xdr:to>
    <xdr:sp macro="" textlink="">
      <xdr:nvSpPr>
        <xdr:cNvPr id="2154" name="AutoShape 106" descr="Liga sem capitão">
          <a:extLst>
            <a:ext uri="{FF2B5EF4-FFF2-40B4-BE49-F238E27FC236}">
              <a16:creationId xmlns:a16="http://schemas.microsoft.com/office/drawing/2014/main" id="{1B29AA92-6021-99AC-6988-7A78284EB686}"/>
            </a:ext>
          </a:extLst>
        </xdr:cNvPr>
        <xdr:cNvSpPr>
          <a:spLocks noChangeAspect="1" noChangeArrowheads="1"/>
        </xdr:cNvSpPr>
      </xdr:nvSpPr>
      <xdr:spPr bwMode="auto">
        <a:xfrm>
          <a:off x="0" y="1125169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371</xdr:row>
      <xdr:rowOff>0</xdr:rowOff>
    </xdr:from>
    <xdr:to>
      <xdr:col>7</xdr:col>
      <xdr:colOff>495300</xdr:colOff>
      <xdr:row>385</xdr:row>
      <xdr:rowOff>209550</xdr:rowOff>
    </xdr:to>
    <xdr:pic>
      <xdr:nvPicPr>
        <xdr:cNvPr id="2143" name="Imagem 2142" descr="Escudo o time Eduardo Brabo">
          <a:extLst>
            <a:ext uri="{FF2B5EF4-FFF2-40B4-BE49-F238E27FC236}">
              <a16:creationId xmlns:a16="http://schemas.microsoft.com/office/drawing/2014/main" id="{BF0F1302-E4A8-0114-BC07-FCBB0F266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1628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374</xdr:row>
      <xdr:rowOff>0</xdr:rowOff>
    </xdr:from>
    <xdr:to>
      <xdr:col>0</xdr:col>
      <xdr:colOff>114300</xdr:colOff>
      <xdr:row>374</xdr:row>
      <xdr:rowOff>114300</xdr:rowOff>
    </xdr:to>
    <xdr:sp macro="" textlink="">
      <xdr:nvSpPr>
        <xdr:cNvPr id="2156" name="AutoShape 108" descr="Liga sem capitão">
          <a:extLst>
            <a:ext uri="{FF2B5EF4-FFF2-40B4-BE49-F238E27FC236}">
              <a16:creationId xmlns:a16="http://schemas.microsoft.com/office/drawing/2014/main" id="{DE88DC9B-F5BE-8E39-4572-222DBC466885}"/>
            </a:ext>
          </a:extLst>
        </xdr:cNvPr>
        <xdr:cNvSpPr>
          <a:spLocks noChangeAspect="1" noChangeArrowheads="1"/>
        </xdr:cNvSpPr>
      </xdr:nvSpPr>
      <xdr:spPr bwMode="auto">
        <a:xfrm>
          <a:off x="0" y="114757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378</xdr:row>
      <xdr:rowOff>0</xdr:rowOff>
    </xdr:from>
    <xdr:to>
      <xdr:col>7</xdr:col>
      <xdr:colOff>495300</xdr:colOff>
      <xdr:row>392</xdr:row>
      <xdr:rowOff>24765</xdr:rowOff>
    </xdr:to>
    <xdr:pic>
      <xdr:nvPicPr>
        <xdr:cNvPr id="2145" name="Imagem 2144" descr="Escudo o time Adriano Monteiro">
          <a:extLst>
            <a:ext uri="{FF2B5EF4-FFF2-40B4-BE49-F238E27FC236}">
              <a16:creationId xmlns:a16="http://schemas.microsoft.com/office/drawing/2014/main" id="{7CCF3F36-DAE2-0511-D562-8830CAA6F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62202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381</xdr:row>
      <xdr:rowOff>0</xdr:rowOff>
    </xdr:from>
    <xdr:to>
      <xdr:col>0</xdr:col>
      <xdr:colOff>114300</xdr:colOff>
      <xdr:row>381</xdr:row>
      <xdr:rowOff>114300</xdr:rowOff>
    </xdr:to>
    <xdr:sp macro="" textlink="">
      <xdr:nvSpPr>
        <xdr:cNvPr id="2158" name="AutoShape 110" descr="Liga sem capitão">
          <a:extLst>
            <a:ext uri="{FF2B5EF4-FFF2-40B4-BE49-F238E27FC236}">
              <a16:creationId xmlns:a16="http://schemas.microsoft.com/office/drawing/2014/main" id="{350C701E-3E7A-E26C-93A7-026F49AB0E0E}"/>
            </a:ext>
          </a:extLst>
        </xdr:cNvPr>
        <xdr:cNvSpPr>
          <a:spLocks noChangeAspect="1" noChangeArrowheads="1"/>
        </xdr:cNvSpPr>
      </xdr:nvSpPr>
      <xdr:spPr bwMode="auto">
        <a:xfrm>
          <a:off x="0" y="116814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385</xdr:row>
      <xdr:rowOff>0</xdr:rowOff>
    </xdr:from>
    <xdr:to>
      <xdr:col>7</xdr:col>
      <xdr:colOff>495300</xdr:colOff>
      <xdr:row>400</xdr:row>
      <xdr:rowOff>167640</xdr:rowOff>
    </xdr:to>
    <xdr:pic>
      <xdr:nvPicPr>
        <xdr:cNvPr id="2147" name="Imagem 2146" descr="Escudo o time Greg Quirino">
          <a:extLst>
            <a:ext uri="{FF2B5EF4-FFF2-40B4-BE49-F238E27FC236}">
              <a16:creationId xmlns:a16="http://schemas.microsoft.com/office/drawing/2014/main" id="{7A24574F-1B95-20F3-4FB5-AAE5447AA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6434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388</xdr:row>
      <xdr:rowOff>0</xdr:rowOff>
    </xdr:from>
    <xdr:to>
      <xdr:col>0</xdr:col>
      <xdr:colOff>114300</xdr:colOff>
      <xdr:row>388</xdr:row>
      <xdr:rowOff>114300</xdr:rowOff>
    </xdr:to>
    <xdr:sp macro="" textlink="">
      <xdr:nvSpPr>
        <xdr:cNvPr id="2160" name="AutoShape 112" descr="Liga sem capitão">
          <a:extLst>
            <a:ext uri="{FF2B5EF4-FFF2-40B4-BE49-F238E27FC236}">
              <a16:creationId xmlns:a16="http://schemas.microsoft.com/office/drawing/2014/main" id="{47402BC4-10F4-DFA6-98A6-49FB8D3387DD}"/>
            </a:ext>
          </a:extLst>
        </xdr:cNvPr>
        <xdr:cNvSpPr>
          <a:spLocks noChangeAspect="1" noChangeArrowheads="1"/>
        </xdr:cNvSpPr>
      </xdr:nvSpPr>
      <xdr:spPr bwMode="auto">
        <a:xfrm>
          <a:off x="0" y="1192377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7</xdr:col>
      <xdr:colOff>495300</xdr:colOff>
      <xdr:row>406</xdr:row>
      <xdr:rowOff>209550</xdr:rowOff>
    </xdr:to>
    <xdr:pic>
      <xdr:nvPicPr>
        <xdr:cNvPr id="2149" name="Imagem 2148" descr="Escudo o time ANDRE PRATS">
          <a:extLst>
            <a:ext uri="{FF2B5EF4-FFF2-40B4-BE49-F238E27FC236}">
              <a16:creationId xmlns:a16="http://schemas.microsoft.com/office/drawing/2014/main" id="{ED198817-D041-44F4-F6A2-151DA2822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08836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395</xdr:row>
      <xdr:rowOff>0</xdr:rowOff>
    </xdr:from>
    <xdr:to>
      <xdr:col>0</xdr:col>
      <xdr:colOff>114300</xdr:colOff>
      <xdr:row>395</xdr:row>
      <xdr:rowOff>114300</xdr:rowOff>
    </xdr:to>
    <xdr:sp macro="" textlink="">
      <xdr:nvSpPr>
        <xdr:cNvPr id="2162" name="AutoShape 114" descr="Liga sem capitão">
          <a:extLst>
            <a:ext uri="{FF2B5EF4-FFF2-40B4-BE49-F238E27FC236}">
              <a16:creationId xmlns:a16="http://schemas.microsoft.com/office/drawing/2014/main" id="{B7FD35D2-C6B4-1D30-DC73-B2A8D4A6264F}"/>
            </a:ext>
          </a:extLst>
        </xdr:cNvPr>
        <xdr:cNvSpPr>
          <a:spLocks noChangeAspect="1" noChangeArrowheads="1"/>
        </xdr:cNvSpPr>
      </xdr:nvSpPr>
      <xdr:spPr bwMode="auto">
        <a:xfrm>
          <a:off x="0" y="1214780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399</xdr:row>
      <xdr:rowOff>0</xdr:rowOff>
    </xdr:from>
    <xdr:to>
      <xdr:col>7</xdr:col>
      <xdr:colOff>495300</xdr:colOff>
      <xdr:row>412</xdr:row>
      <xdr:rowOff>1123950</xdr:rowOff>
    </xdr:to>
    <xdr:pic>
      <xdr:nvPicPr>
        <xdr:cNvPr id="2151" name="Imagem 2150" descr="Escudo o time Gabriel">
          <a:extLst>
            <a:ext uri="{FF2B5EF4-FFF2-40B4-BE49-F238E27FC236}">
              <a16:creationId xmlns:a16="http://schemas.microsoft.com/office/drawing/2014/main" id="{0D0EA543-C3D0-B574-D2FC-144CF3321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29410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402</xdr:row>
      <xdr:rowOff>0</xdr:rowOff>
    </xdr:from>
    <xdr:to>
      <xdr:col>0</xdr:col>
      <xdr:colOff>114300</xdr:colOff>
      <xdr:row>402</xdr:row>
      <xdr:rowOff>114300</xdr:rowOff>
    </xdr:to>
    <xdr:sp macro="" textlink="">
      <xdr:nvSpPr>
        <xdr:cNvPr id="2164" name="AutoShape 116" descr="Liga sem capitão">
          <a:extLst>
            <a:ext uri="{FF2B5EF4-FFF2-40B4-BE49-F238E27FC236}">
              <a16:creationId xmlns:a16="http://schemas.microsoft.com/office/drawing/2014/main" id="{E9E631A3-EE7B-979F-D113-1537A3D29F8F}"/>
            </a:ext>
          </a:extLst>
        </xdr:cNvPr>
        <xdr:cNvSpPr>
          <a:spLocks noChangeAspect="1" noChangeArrowheads="1"/>
        </xdr:cNvSpPr>
      </xdr:nvSpPr>
      <xdr:spPr bwMode="auto">
        <a:xfrm>
          <a:off x="0" y="1235354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406</xdr:row>
      <xdr:rowOff>0</xdr:rowOff>
    </xdr:from>
    <xdr:to>
      <xdr:col>7</xdr:col>
      <xdr:colOff>495300</xdr:colOff>
      <xdr:row>420</xdr:row>
      <xdr:rowOff>209550</xdr:rowOff>
    </xdr:to>
    <xdr:pic>
      <xdr:nvPicPr>
        <xdr:cNvPr id="2153" name="Imagem 2152" descr="Escudo o time Nicolas Nicodem">
          <a:extLst>
            <a:ext uri="{FF2B5EF4-FFF2-40B4-BE49-F238E27FC236}">
              <a16:creationId xmlns:a16="http://schemas.microsoft.com/office/drawing/2014/main" id="{37649E38-9922-3D1D-2CDD-043A66F53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53642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409</xdr:row>
      <xdr:rowOff>0</xdr:rowOff>
    </xdr:from>
    <xdr:to>
      <xdr:col>0</xdr:col>
      <xdr:colOff>114300</xdr:colOff>
      <xdr:row>409</xdr:row>
      <xdr:rowOff>114300</xdr:rowOff>
    </xdr:to>
    <xdr:sp macro="" textlink="">
      <xdr:nvSpPr>
        <xdr:cNvPr id="2166" name="AutoShape 118" descr="Liga sem capitão">
          <a:extLst>
            <a:ext uri="{FF2B5EF4-FFF2-40B4-BE49-F238E27FC236}">
              <a16:creationId xmlns:a16="http://schemas.microsoft.com/office/drawing/2014/main" id="{1A099B1D-CDDE-7276-F64A-BCF1A8D25783}"/>
            </a:ext>
          </a:extLst>
        </xdr:cNvPr>
        <xdr:cNvSpPr>
          <a:spLocks noChangeAspect="1" noChangeArrowheads="1"/>
        </xdr:cNvSpPr>
      </xdr:nvSpPr>
      <xdr:spPr bwMode="auto">
        <a:xfrm>
          <a:off x="0" y="125958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413</xdr:row>
      <xdr:rowOff>0</xdr:rowOff>
    </xdr:from>
    <xdr:to>
      <xdr:col>7</xdr:col>
      <xdr:colOff>495300</xdr:colOff>
      <xdr:row>427</xdr:row>
      <xdr:rowOff>209550</xdr:rowOff>
    </xdr:to>
    <xdr:pic>
      <xdr:nvPicPr>
        <xdr:cNvPr id="2155" name="Imagem 2154" descr="Escudo o time Enrico Piero">
          <a:extLst>
            <a:ext uri="{FF2B5EF4-FFF2-40B4-BE49-F238E27FC236}">
              <a16:creationId xmlns:a16="http://schemas.microsoft.com/office/drawing/2014/main" id="{AB41A1B6-5ACF-E3AB-0E4D-B0FA6B512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77874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416</xdr:row>
      <xdr:rowOff>0</xdr:rowOff>
    </xdr:from>
    <xdr:to>
      <xdr:col>0</xdr:col>
      <xdr:colOff>114300</xdr:colOff>
      <xdr:row>416</xdr:row>
      <xdr:rowOff>114300</xdr:rowOff>
    </xdr:to>
    <xdr:sp macro="" textlink="">
      <xdr:nvSpPr>
        <xdr:cNvPr id="2168" name="AutoShape 120" descr="Liga sem capitão">
          <a:extLst>
            <a:ext uri="{FF2B5EF4-FFF2-40B4-BE49-F238E27FC236}">
              <a16:creationId xmlns:a16="http://schemas.microsoft.com/office/drawing/2014/main" id="{6B8A62F5-D817-D518-6E03-A3218E9EB6A5}"/>
            </a:ext>
          </a:extLst>
        </xdr:cNvPr>
        <xdr:cNvSpPr>
          <a:spLocks noChangeAspect="1" noChangeArrowheads="1"/>
        </xdr:cNvSpPr>
      </xdr:nvSpPr>
      <xdr:spPr bwMode="auto">
        <a:xfrm>
          <a:off x="0" y="1283817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420</xdr:row>
      <xdr:rowOff>0</xdr:rowOff>
    </xdr:from>
    <xdr:to>
      <xdr:col>7</xdr:col>
      <xdr:colOff>495300</xdr:colOff>
      <xdr:row>433</xdr:row>
      <xdr:rowOff>1123950</xdr:rowOff>
    </xdr:to>
    <xdr:pic>
      <xdr:nvPicPr>
        <xdr:cNvPr id="2157" name="Imagem 2156" descr="Escudo o time Gabriel Ratto2">
          <a:extLst>
            <a:ext uri="{FF2B5EF4-FFF2-40B4-BE49-F238E27FC236}">
              <a16:creationId xmlns:a16="http://schemas.microsoft.com/office/drawing/2014/main" id="{E48E46D8-FAE5-7496-DC4F-89C3401CA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98448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423</xdr:row>
      <xdr:rowOff>0</xdr:rowOff>
    </xdr:from>
    <xdr:to>
      <xdr:col>0</xdr:col>
      <xdr:colOff>114300</xdr:colOff>
      <xdr:row>423</xdr:row>
      <xdr:rowOff>114300</xdr:rowOff>
    </xdr:to>
    <xdr:sp macro="" textlink="">
      <xdr:nvSpPr>
        <xdr:cNvPr id="2170" name="AutoShape 122" descr="Liga sem capitão">
          <a:extLst>
            <a:ext uri="{FF2B5EF4-FFF2-40B4-BE49-F238E27FC236}">
              <a16:creationId xmlns:a16="http://schemas.microsoft.com/office/drawing/2014/main" id="{AE6A5317-F58C-CD49-B527-5014A42BC513}"/>
            </a:ext>
          </a:extLst>
        </xdr:cNvPr>
        <xdr:cNvSpPr>
          <a:spLocks noChangeAspect="1" noChangeArrowheads="1"/>
        </xdr:cNvSpPr>
      </xdr:nvSpPr>
      <xdr:spPr bwMode="auto">
        <a:xfrm>
          <a:off x="0" y="1304391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427</xdr:row>
      <xdr:rowOff>0</xdr:rowOff>
    </xdr:from>
    <xdr:to>
      <xdr:col>7</xdr:col>
      <xdr:colOff>495300</xdr:colOff>
      <xdr:row>441</xdr:row>
      <xdr:rowOff>209550</xdr:rowOff>
    </xdr:to>
    <xdr:pic>
      <xdr:nvPicPr>
        <xdr:cNvPr id="2159" name="Imagem 2158" descr="Escudo o time Artur ">
          <a:extLst>
            <a:ext uri="{FF2B5EF4-FFF2-40B4-BE49-F238E27FC236}">
              <a16:creationId xmlns:a16="http://schemas.microsoft.com/office/drawing/2014/main" id="{81FB5F86-69DE-18A9-926E-7BC5E6C07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19022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430</xdr:row>
      <xdr:rowOff>0</xdr:rowOff>
    </xdr:from>
    <xdr:to>
      <xdr:col>0</xdr:col>
      <xdr:colOff>114300</xdr:colOff>
      <xdr:row>430</xdr:row>
      <xdr:rowOff>114300</xdr:rowOff>
    </xdr:to>
    <xdr:sp macro="" textlink="">
      <xdr:nvSpPr>
        <xdr:cNvPr id="2172" name="AutoShape 124" descr="Liga sem capitão">
          <a:extLst>
            <a:ext uri="{FF2B5EF4-FFF2-40B4-BE49-F238E27FC236}">
              <a16:creationId xmlns:a16="http://schemas.microsoft.com/office/drawing/2014/main" id="{03AF6AE9-5F5C-40E6-6349-1154346442A6}"/>
            </a:ext>
          </a:extLst>
        </xdr:cNvPr>
        <xdr:cNvSpPr>
          <a:spLocks noChangeAspect="1" noChangeArrowheads="1"/>
        </xdr:cNvSpPr>
      </xdr:nvSpPr>
      <xdr:spPr bwMode="auto">
        <a:xfrm>
          <a:off x="0" y="1324965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434</xdr:row>
      <xdr:rowOff>0</xdr:rowOff>
    </xdr:from>
    <xdr:to>
      <xdr:col>7</xdr:col>
      <xdr:colOff>495300</xdr:colOff>
      <xdr:row>449</xdr:row>
      <xdr:rowOff>167640</xdr:rowOff>
    </xdr:to>
    <xdr:pic>
      <xdr:nvPicPr>
        <xdr:cNvPr id="2161" name="Imagem 2160" descr="Escudo o time Felipe Rossi">
          <a:extLst>
            <a:ext uri="{FF2B5EF4-FFF2-40B4-BE49-F238E27FC236}">
              <a16:creationId xmlns:a16="http://schemas.microsoft.com/office/drawing/2014/main" id="{E131F428-E20B-0621-17FA-4A136EA2F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7767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437</xdr:row>
      <xdr:rowOff>0</xdr:rowOff>
    </xdr:from>
    <xdr:to>
      <xdr:col>0</xdr:col>
      <xdr:colOff>114300</xdr:colOff>
      <xdr:row>437</xdr:row>
      <xdr:rowOff>114300</xdr:rowOff>
    </xdr:to>
    <xdr:sp macro="" textlink="">
      <xdr:nvSpPr>
        <xdr:cNvPr id="2174" name="AutoShape 126" descr="Liga sem capitão">
          <a:extLst>
            <a:ext uri="{FF2B5EF4-FFF2-40B4-BE49-F238E27FC236}">
              <a16:creationId xmlns:a16="http://schemas.microsoft.com/office/drawing/2014/main" id="{18F22FE2-5951-F779-739A-D808606E1217}"/>
            </a:ext>
          </a:extLst>
        </xdr:cNvPr>
        <xdr:cNvSpPr>
          <a:spLocks noChangeAspect="1" noChangeArrowheads="1"/>
        </xdr:cNvSpPr>
      </xdr:nvSpPr>
      <xdr:spPr bwMode="auto">
        <a:xfrm>
          <a:off x="0" y="1343710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441</xdr:row>
      <xdr:rowOff>0</xdr:rowOff>
    </xdr:from>
    <xdr:to>
      <xdr:col>7</xdr:col>
      <xdr:colOff>495300</xdr:colOff>
      <xdr:row>456</xdr:row>
      <xdr:rowOff>167640</xdr:rowOff>
    </xdr:to>
    <xdr:pic>
      <xdr:nvPicPr>
        <xdr:cNvPr id="2163" name="Imagem 2162" descr="Escudo o time Gabriel Alencar">
          <a:extLst>
            <a:ext uri="{FF2B5EF4-FFF2-40B4-BE49-F238E27FC236}">
              <a16:creationId xmlns:a16="http://schemas.microsoft.com/office/drawing/2014/main" id="{EA04698D-8859-A7D4-6F01-304309C7B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58341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444</xdr:row>
      <xdr:rowOff>0</xdr:rowOff>
    </xdr:from>
    <xdr:to>
      <xdr:col>0</xdr:col>
      <xdr:colOff>114300</xdr:colOff>
      <xdr:row>444</xdr:row>
      <xdr:rowOff>114300</xdr:rowOff>
    </xdr:to>
    <xdr:sp macro="" textlink="">
      <xdr:nvSpPr>
        <xdr:cNvPr id="2176" name="AutoShape 128" descr="Liga sem capitão">
          <a:extLst>
            <a:ext uri="{FF2B5EF4-FFF2-40B4-BE49-F238E27FC236}">
              <a16:creationId xmlns:a16="http://schemas.microsoft.com/office/drawing/2014/main" id="{B7D8563C-6D0D-7217-41BC-7DC00C9DD333}"/>
            </a:ext>
          </a:extLst>
        </xdr:cNvPr>
        <xdr:cNvSpPr>
          <a:spLocks noChangeAspect="1" noChangeArrowheads="1"/>
        </xdr:cNvSpPr>
      </xdr:nvSpPr>
      <xdr:spPr bwMode="auto">
        <a:xfrm>
          <a:off x="0" y="1364284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448</xdr:row>
      <xdr:rowOff>0</xdr:rowOff>
    </xdr:from>
    <xdr:to>
      <xdr:col>7</xdr:col>
      <xdr:colOff>495300</xdr:colOff>
      <xdr:row>464</xdr:row>
      <xdr:rowOff>167640</xdr:rowOff>
    </xdr:to>
    <xdr:pic>
      <xdr:nvPicPr>
        <xdr:cNvPr id="2165" name="Imagem 2164" descr="Escudo o time Douglas Ferreira">
          <a:extLst>
            <a:ext uri="{FF2B5EF4-FFF2-40B4-BE49-F238E27FC236}">
              <a16:creationId xmlns:a16="http://schemas.microsoft.com/office/drawing/2014/main" id="{15304417-72A7-D9A2-8C4E-A900361CE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8915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451</xdr:row>
      <xdr:rowOff>0</xdr:rowOff>
    </xdr:from>
    <xdr:to>
      <xdr:col>0</xdr:col>
      <xdr:colOff>114300</xdr:colOff>
      <xdr:row>451</xdr:row>
      <xdr:rowOff>114300</xdr:rowOff>
    </xdr:to>
    <xdr:sp macro="" textlink="">
      <xdr:nvSpPr>
        <xdr:cNvPr id="2178" name="AutoShape 130" descr="Liga sem capitão">
          <a:extLst>
            <a:ext uri="{FF2B5EF4-FFF2-40B4-BE49-F238E27FC236}">
              <a16:creationId xmlns:a16="http://schemas.microsoft.com/office/drawing/2014/main" id="{6A668EB0-1E4F-FFF0-3491-69D902E8B541}"/>
            </a:ext>
          </a:extLst>
        </xdr:cNvPr>
        <xdr:cNvSpPr>
          <a:spLocks noChangeAspect="1" noChangeArrowheads="1"/>
        </xdr:cNvSpPr>
      </xdr:nvSpPr>
      <xdr:spPr bwMode="auto">
        <a:xfrm>
          <a:off x="0" y="1384858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455</xdr:row>
      <xdr:rowOff>0</xdr:rowOff>
    </xdr:from>
    <xdr:to>
      <xdr:col>7</xdr:col>
      <xdr:colOff>495300</xdr:colOff>
      <xdr:row>469</xdr:row>
      <xdr:rowOff>209550</xdr:rowOff>
    </xdr:to>
    <xdr:pic>
      <xdr:nvPicPr>
        <xdr:cNvPr id="2167" name="Imagem 2166" descr="Escudo o time Wedgol">
          <a:extLst>
            <a:ext uri="{FF2B5EF4-FFF2-40B4-BE49-F238E27FC236}">
              <a16:creationId xmlns:a16="http://schemas.microsoft.com/office/drawing/2014/main" id="{5534C7B4-F31D-0BBD-1372-D06AD5725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97660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114300</xdr:colOff>
      <xdr:row>458</xdr:row>
      <xdr:rowOff>114300</xdr:rowOff>
    </xdr:to>
    <xdr:sp macro="" textlink="">
      <xdr:nvSpPr>
        <xdr:cNvPr id="2180" name="AutoShape 132" descr="Liga sem capitão">
          <a:extLst>
            <a:ext uri="{FF2B5EF4-FFF2-40B4-BE49-F238E27FC236}">
              <a16:creationId xmlns:a16="http://schemas.microsoft.com/office/drawing/2014/main" id="{A67928BC-B791-BB84-EE77-2F8C49585F28}"/>
            </a:ext>
          </a:extLst>
        </xdr:cNvPr>
        <xdr:cNvSpPr>
          <a:spLocks noChangeAspect="1" noChangeArrowheads="1"/>
        </xdr:cNvSpPr>
      </xdr:nvSpPr>
      <xdr:spPr bwMode="auto">
        <a:xfrm>
          <a:off x="0" y="140360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462</xdr:row>
      <xdr:rowOff>0</xdr:rowOff>
    </xdr:from>
    <xdr:to>
      <xdr:col>7</xdr:col>
      <xdr:colOff>495300</xdr:colOff>
      <xdr:row>476</xdr:row>
      <xdr:rowOff>209550</xdr:rowOff>
    </xdr:to>
    <xdr:pic>
      <xdr:nvPicPr>
        <xdr:cNvPr id="2169" name="Imagem 2168" descr="Escudo o time Chélide Teixeira">
          <a:extLst>
            <a:ext uri="{FF2B5EF4-FFF2-40B4-BE49-F238E27FC236}">
              <a16:creationId xmlns:a16="http://schemas.microsoft.com/office/drawing/2014/main" id="{9FC65AE9-5D04-B2AA-5BE6-B48E4C11C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1823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465</xdr:row>
      <xdr:rowOff>0</xdr:rowOff>
    </xdr:from>
    <xdr:to>
      <xdr:col>0</xdr:col>
      <xdr:colOff>114300</xdr:colOff>
      <xdr:row>465</xdr:row>
      <xdr:rowOff>114300</xdr:rowOff>
    </xdr:to>
    <xdr:sp macro="" textlink="">
      <xdr:nvSpPr>
        <xdr:cNvPr id="2182" name="AutoShape 134" descr="Liga sem capitão">
          <a:extLst>
            <a:ext uri="{FF2B5EF4-FFF2-40B4-BE49-F238E27FC236}">
              <a16:creationId xmlns:a16="http://schemas.microsoft.com/office/drawing/2014/main" id="{7E953FBD-A936-619F-4E31-CCE623302B29}"/>
            </a:ext>
          </a:extLst>
        </xdr:cNvPr>
        <xdr:cNvSpPr>
          <a:spLocks noChangeAspect="1" noChangeArrowheads="1"/>
        </xdr:cNvSpPr>
      </xdr:nvSpPr>
      <xdr:spPr bwMode="auto">
        <a:xfrm>
          <a:off x="0" y="142417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469</xdr:row>
      <xdr:rowOff>0</xdr:rowOff>
    </xdr:from>
    <xdr:to>
      <xdr:col>7</xdr:col>
      <xdr:colOff>495300</xdr:colOff>
      <xdr:row>484</xdr:row>
      <xdr:rowOff>167640</xdr:rowOff>
    </xdr:to>
    <xdr:pic>
      <xdr:nvPicPr>
        <xdr:cNvPr id="2171" name="Imagem 2170" descr="Escudo o time Veron">
          <a:extLst>
            <a:ext uri="{FF2B5EF4-FFF2-40B4-BE49-F238E27FC236}">
              <a16:creationId xmlns:a16="http://schemas.microsoft.com/office/drawing/2014/main" id="{84E36F9B-7DA1-B5ED-52BD-FA9E61E12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42466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472</xdr:row>
      <xdr:rowOff>0</xdr:rowOff>
    </xdr:from>
    <xdr:to>
      <xdr:col>0</xdr:col>
      <xdr:colOff>114300</xdr:colOff>
      <xdr:row>472</xdr:row>
      <xdr:rowOff>114300</xdr:rowOff>
    </xdr:to>
    <xdr:sp macro="" textlink="">
      <xdr:nvSpPr>
        <xdr:cNvPr id="2184" name="AutoShape 136" descr="Liga sem capitão">
          <a:extLst>
            <a:ext uri="{FF2B5EF4-FFF2-40B4-BE49-F238E27FC236}">
              <a16:creationId xmlns:a16="http://schemas.microsoft.com/office/drawing/2014/main" id="{FA8FB6E3-19A2-C20C-F775-BEAC1C4AEA6F}"/>
            </a:ext>
          </a:extLst>
        </xdr:cNvPr>
        <xdr:cNvSpPr>
          <a:spLocks noChangeAspect="1" noChangeArrowheads="1"/>
        </xdr:cNvSpPr>
      </xdr:nvSpPr>
      <xdr:spPr bwMode="auto">
        <a:xfrm>
          <a:off x="0" y="1448409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476</xdr:row>
      <xdr:rowOff>0</xdr:rowOff>
    </xdr:from>
    <xdr:to>
      <xdr:col>7</xdr:col>
      <xdr:colOff>495300</xdr:colOff>
      <xdr:row>491</xdr:row>
      <xdr:rowOff>167640</xdr:rowOff>
    </xdr:to>
    <xdr:pic>
      <xdr:nvPicPr>
        <xdr:cNvPr id="2173" name="Imagem 2172" descr="Escudo o time Gustavo Sobottka">
          <a:extLst>
            <a:ext uri="{FF2B5EF4-FFF2-40B4-BE49-F238E27FC236}">
              <a16:creationId xmlns:a16="http://schemas.microsoft.com/office/drawing/2014/main" id="{CAA97B04-A197-BB30-B692-882E980C4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63040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479</xdr:row>
      <xdr:rowOff>0</xdr:rowOff>
    </xdr:from>
    <xdr:to>
      <xdr:col>0</xdr:col>
      <xdr:colOff>114300</xdr:colOff>
      <xdr:row>479</xdr:row>
      <xdr:rowOff>114300</xdr:rowOff>
    </xdr:to>
    <xdr:sp macro="" textlink="">
      <xdr:nvSpPr>
        <xdr:cNvPr id="2186" name="AutoShape 138" descr="Liga sem capitão">
          <a:extLst>
            <a:ext uri="{FF2B5EF4-FFF2-40B4-BE49-F238E27FC236}">
              <a16:creationId xmlns:a16="http://schemas.microsoft.com/office/drawing/2014/main" id="{E1EB8158-5E09-246F-F02C-2DEAFD554264}"/>
            </a:ext>
          </a:extLst>
        </xdr:cNvPr>
        <xdr:cNvSpPr>
          <a:spLocks noChangeAspect="1" noChangeArrowheads="1"/>
        </xdr:cNvSpPr>
      </xdr:nvSpPr>
      <xdr:spPr bwMode="auto">
        <a:xfrm>
          <a:off x="0" y="1468983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483</xdr:row>
      <xdr:rowOff>0</xdr:rowOff>
    </xdr:from>
    <xdr:to>
      <xdr:col>7</xdr:col>
      <xdr:colOff>495300</xdr:colOff>
      <xdr:row>497</xdr:row>
      <xdr:rowOff>209550</xdr:rowOff>
    </xdr:to>
    <xdr:pic>
      <xdr:nvPicPr>
        <xdr:cNvPr id="2175" name="Imagem 2174" descr="Escudo o time Jhuan Pablo">
          <a:extLst>
            <a:ext uri="{FF2B5EF4-FFF2-40B4-BE49-F238E27FC236}">
              <a16:creationId xmlns:a16="http://schemas.microsoft.com/office/drawing/2014/main" id="{7F987B8C-E14A-8309-F6B6-D3E252747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83614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486</xdr:row>
      <xdr:rowOff>0</xdr:rowOff>
    </xdr:from>
    <xdr:to>
      <xdr:col>0</xdr:col>
      <xdr:colOff>114300</xdr:colOff>
      <xdr:row>486</xdr:row>
      <xdr:rowOff>114300</xdr:rowOff>
    </xdr:to>
    <xdr:sp macro="" textlink="">
      <xdr:nvSpPr>
        <xdr:cNvPr id="2188" name="AutoShape 140" descr="Liga sem capitão">
          <a:extLst>
            <a:ext uri="{FF2B5EF4-FFF2-40B4-BE49-F238E27FC236}">
              <a16:creationId xmlns:a16="http://schemas.microsoft.com/office/drawing/2014/main" id="{F7AE8457-2024-3CA8-9B6E-A0DDCA26C080}"/>
            </a:ext>
          </a:extLst>
        </xdr:cNvPr>
        <xdr:cNvSpPr>
          <a:spLocks noChangeAspect="1" noChangeArrowheads="1"/>
        </xdr:cNvSpPr>
      </xdr:nvSpPr>
      <xdr:spPr bwMode="auto">
        <a:xfrm>
          <a:off x="0" y="1489557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490</xdr:row>
      <xdr:rowOff>0</xdr:rowOff>
    </xdr:from>
    <xdr:to>
      <xdr:col>7</xdr:col>
      <xdr:colOff>495300</xdr:colOff>
      <xdr:row>504</xdr:row>
      <xdr:rowOff>209550</xdr:rowOff>
    </xdr:to>
    <xdr:pic>
      <xdr:nvPicPr>
        <xdr:cNvPr id="2177" name="Imagem 2176" descr="Escudo o time Adson Mendes ">
          <a:extLst>
            <a:ext uri="{FF2B5EF4-FFF2-40B4-BE49-F238E27FC236}">
              <a16:creationId xmlns:a16="http://schemas.microsoft.com/office/drawing/2014/main" id="{A5B70A0A-F509-303F-BEE5-87147ED44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04188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493</xdr:row>
      <xdr:rowOff>0</xdr:rowOff>
    </xdr:from>
    <xdr:to>
      <xdr:col>0</xdr:col>
      <xdr:colOff>114300</xdr:colOff>
      <xdr:row>493</xdr:row>
      <xdr:rowOff>114300</xdr:rowOff>
    </xdr:to>
    <xdr:sp macro="" textlink="">
      <xdr:nvSpPr>
        <xdr:cNvPr id="2190" name="AutoShape 142" descr="Liga sem capitão">
          <a:extLst>
            <a:ext uri="{FF2B5EF4-FFF2-40B4-BE49-F238E27FC236}">
              <a16:creationId xmlns:a16="http://schemas.microsoft.com/office/drawing/2014/main" id="{71F8A057-61A9-2E38-C275-E50570E5DF21}"/>
            </a:ext>
          </a:extLst>
        </xdr:cNvPr>
        <xdr:cNvSpPr>
          <a:spLocks noChangeAspect="1" noChangeArrowheads="1"/>
        </xdr:cNvSpPr>
      </xdr:nvSpPr>
      <xdr:spPr bwMode="auto">
        <a:xfrm>
          <a:off x="0" y="1510131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497</xdr:row>
      <xdr:rowOff>0</xdr:rowOff>
    </xdr:from>
    <xdr:to>
      <xdr:col>7</xdr:col>
      <xdr:colOff>495300</xdr:colOff>
      <xdr:row>512</xdr:row>
      <xdr:rowOff>167640</xdr:rowOff>
    </xdr:to>
    <xdr:pic>
      <xdr:nvPicPr>
        <xdr:cNvPr id="2179" name="Imagem 2178" descr="Escudo o time Gabriel Alencar">
          <a:extLst>
            <a:ext uri="{FF2B5EF4-FFF2-40B4-BE49-F238E27FC236}">
              <a16:creationId xmlns:a16="http://schemas.microsoft.com/office/drawing/2014/main" id="{B46596C4-5D1B-C883-B7F3-44EBC1B66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6590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500</xdr:row>
      <xdr:rowOff>0</xdr:rowOff>
    </xdr:from>
    <xdr:to>
      <xdr:col>0</xdr:col>
      <xdr:colOff>114300</xdr:colOff>
      <xdr:row>500</xdr:row>
      <xdr:rowOff>114300</xdr:rowOff>
    </xdr:to>
    <xdr:sp macro="" textlink="">
      <xdr:nvSpPr>
        <xdr:cNvPr id="2192" name="AutoShape 144" descr="Liga sem capitão">
          <a:extLst>
            <a:ext uri="{FF2B5EF4-FFF2-40B4-BE49-F238E27FC236}">
              <a16:creationId xmlns:a16="http://schemas.microsoft.com/office/drawing/2014/main" id="{B9F5DDB9-BBC3-181A-32BB-95578475A442}"/>
            </a:ext>
          </a:extLst>
        </xdr:cNvPr>
        <xdr:cNvSpPr>
          <a:spLocks noChangeAspect="1" noChangeArrowheads="1"/>
        </xdr:cNvSpPr>
      </xdr:nvSpPr>
      <xdr:spPr bwMode="auto">
        <a:xfrm>
          <a:off x="0" y="1532534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504</xdr:row>
      <xdr:rowOff>0</xdr:rowOff>
    </xdr:from>
    <xdr:to>
      <xdr:col>7</xdr:col>
      <xdr:colOff>495300</xdr:colOff>
      <xdr:row>518</xdr:row>
      <xdr:rowOff>209550</xdr:rowOff>
    </xdr:to>
    <xdr:pic>
      <xdr:nvPicPr>
        <xdr:cNvPr id="2181" name="Imagem 2180" descr="Escudo o time Carlos Barbosa">
          <a:extLst>
            <a:ext uri="{FF2B5EF4-FFF2-40B4-BE49-F238E27FC236}">
              <a16:creationId xmlns:a16="http://schemas.microsoft.com/office/drawing/2014/main" id="{990C6771-E084-6EC5-4CE7-69775578C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47164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507</xdr:row>
      <xdr:rowOff>0</xdr:rowOff>
    </xdr:from>
    <xdr:to>
      <xdr:col>0</xdr:col>
      <xdr:colOff>114300</xdr:colOff>
      <xdr:row>507</xdr:row>
      <xdr:rowOff>114300</xdr:rowOff>
    </xdr:to>
    <xdr:sp macro="" textlink="">
      <xdr:nvSpPr>
        <xdr:cNvPr id="2194" name="AutoShape 146" descr="Liga sem capitão">
          <a:extLst>
            <a:ext uri="{FF2B5EF4-FFF2-40B4-BE49-F238E27FC236}">
              <a16:creationId xmlns:a16="http://schemas.microsoft.com/office/drawing/2014/main" id="{16AAFFA2-7515-36DA-BA15-04F87E55B082}"/>
            </a:ext>
          </a:extLst>
        </xdr:cNvPr>
        <xdr:cNvSpPr>
          <a:spLocks noChangeAspect="1" noChangeArrowheads="1"/>
        </xdr:cNvSpPr>
      </xdr:nvSpPr>
      <xdr:spPr bwMode="auto">
        <a:xfrm>
          <a:off x="0" y="1553108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511</xdr:row>
      <xdr:rowOff>0</xdr:rowOff>
    </xdr:from>
    <xdr:to>
      <xdr:col>7</xdr:col>
      <xdr:colOff>495300</xdr:colOff>
      <xdr:row>525</xdr:row>
      <xdr:rowOff>209550</xdr:rowOff>
    </xdr:to>
    <xdr:pic>
      <xdr:nvPicPr>
        <xdr:cNvPr id="2183" name="Imagem 2182" descr="Escudo o time Silvio Burza Filho">
          <a:extLst>
            <a:ext uri="{FF2B5EF4-FFF2-40B4-BE49-F238E27FC236}">
              <a16:creationId xmlns:a16="http://schemas.microsoft.com/office/drawing/2014/main" id="{830EF00B-321D-EDC4-4228-371408F4E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7738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514</xdr:row>
      <xdr:rowOff>0</xdr:rowOff>
    </xdr:from>
    <xdr:to>
      <xdr:col>0</xdr:col>
      <xdr:colOff>114300</xdr:colOff>
      <xdr:row>514</xdr:row>
      <xdr:rowOff>114300</xdr:rowOff>
    </xdr:to>
    <xdr:sp macro="" textlink="">
      <xdr:nvSpPr>
        <xdr:cNvPr id="2196" name="AutoShape 148" descr="Liga sem capitão">
          <a:extLst>
            <a:ext uri="{FF2B5EF4-FFF2-40B4-BE49-F238E27FC236}">
              <a16:creationId xmlns:a16="http://schemas.microsoft.com/office/drawing/2014/main" id="{A54E4FFA-604B-896F-C50B-0E1EB5ADA96D}"/>
            </a:ext>
          </a:extLst>
        </xdr:cNvPr>
        <xdr:cNvSpPr>
          <a:spLocks noChangeAspect="1" noChangeArrowheads="1"/>
        </xdr:cNvSpPr>
      </xdr:nvSpPr>
      <xdr:spPr bwMode="auto">
        <a:xfrm>
          <a:off x="0" y="1573682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518</xdr:row>
      <xdr:rowOff>0</xdr:rowOff>
    </xdr:from>
    <xdr:to>
      <xdr:col>7</xdr:col>
      <xdr:colOff>495300</xdr:colOff>
      <xdr:row>533</xdr:row>
      <xdr:rowOff>167640</xdr:rowOff>
    </xdr:to>
    <xdr:pic>
      <xdr:nvPicPr>
        <xdr:cNvPr id="2185" name="Imagem 2184" descr="Escudo o time Evanil Junior">
          <a:extLst>
            <a:ext uri="{FF2B5EF4-FFF2-40B4-BE49-F238E27FC236}">
              <a16:creationId xmlns:a16="http://schemas.microsoft.com/office/drawing/2014/main" id="{949BE5F9-A848-32D2-B457-42A3B1F2E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88312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521</xdr:row>
      <xdr:rowOff>0</xdr:rowOff>
    </xdr:from>
    <xdr:to>
      <xdr:col>0</xdr:col>
      <xdr:colOff>114300</xdr:colOff>
      <xdr:row>521</xdr:row>
      <xdr:rowOff>114300</xdr:rowOff>
    </xdr:to>
    <xdr:sp macro="" textlink="">
      <xdr:nvSpPr>
        <xdr:cNvPr id="2198" name="AutoShape 150" descr="Liga sem capitão">
          <a:extLst>
            <a:ext uri="{FF2B5EF4-FFF2-40B4-BE49-F238E27FC236}">
              <a16:creationId xmlns:a16="http://schemas.microsoft.com/office/drawing/2014/main" id="{5B402EB2-64C5-357B-7162-3B45761852B6}"/>
            </a:ext>
          </a:extLst>
        </xdr:cNvPr>
        <xdr:cNvSpPr>
          <a:spLocks noChangeAspect="1" noChangeArrowheads="1"/>
        </xdr:cNvSpPr>
      </xdr:nvSpPr>
      <xdr:spPr bwMode="auto">
        <a:xfrm>
          <a:off x="0" y="1594256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525</xdr:row>
      <xdr:rowOff>0</xdr:rowOff>
    </xdr:from>
    <xdr:to>
      <xdr:col>7</xdr:col>
      <xdr:colOff>495300</xdr:colOff>
      <xdr:row>539</xdr:row>
      <xdr:rowOff>209550</xdr:rowOff>
    </xdr:to>
    <xdr:pic>
      <xdr:nvPicPr>
        <xdr:cNvPr id="2187" name="Imagem 2186" descr="Escudo o time Silas Siqueira">
          <a:extLst>
            <a:ext uri="{FF2B5EF4-FFF2-40B4-BE49-F238E27FC236}">
              <a16:creationId xmlns:a16="http://schemas.microsoft.com/office/drawing/2014/main" id="{54554723-721F-94B4-49BF-351526AF5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08886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528</xdr:row>
      <xdr:rowOff>0</xdr:rowOff>
    </xdr:from>
    <xdr:to>
      <xdr:col>0</xdr:col>
      <xdr:colOff>114300</xdr:colOff>
      <xdr:row>528</xdr:row>
      <xdr:rowOff>114300</xdr:rowOff>
    </xdr:to>
    <xdr:sp macro="" textlink="">
      <xdr:nvSpPr>
        <xdr:cNvPr id="2200" name="AutoShape 152" descr="Liga sem capitão">
          <a:extLst>
            <a:ext uri="{FF2B5EF4-FFF2-40B4-BE49-F238E27FC236}">
              <a16:creationId xmlns:a16="http://schemas.microsoft.com/office/drawing/2014/main" id="{B6190181-8197-941B-1AA7-0E47CFCC8F45}"/>
            </a:ext>
          </a:extLst>
        </xdr:cNvPr>
        <xdr:cNvSpPr>
          <a:spLocks noChangeAspect="1" noChangeArrowheads="1"/>
        </xdr:cNvSpPr>
      </xdr:nvSpPr>
      <xdr:spPr bwMode="auto">
        <a:xfrm>
          <a:off x="0" y="1614830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532</xdr:row>
      <xdr:rowOff>0</xdr:rowOff>
    </xdr:from>
    <xdr:to>
      <xdr:col>7</xdr:col>
      <xdr:colOff>495300</xdr:colOff>
      <xdr:row>545</xdr:row>
      <xdr:rowOff>1123950</xdr:rowOff>
    </xdr:to>
    <xdr:pic>
      <xdr:nvPicPr>
        <xdr:cNvPr id="2189" name="Imagem 2188" descr="Escudo o time Matheus W. M.">
          <a:extLst>
            <a:ext uri="{FF2B5EF4-FFF2-40B4-BE49-F238E27FC236}">
              <a16:creationId xmlns:a16="http://schemas.microsoft.com/office/drawing/2014/main" id="{90F6E66A-B233-7150-AEB8-98CFE3D0A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29460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535</xdr:row>
      <xdr:rowOff>0</xdr:rowOff>
    </xdr:from>
    <xdr:to>
      <xdr:col>0</xdr:col>
      <xdr:colOff>114300</xdr:colOff>
      <xdr:row>535</xdr:row>
      <xdr:rowOff>114300</xdr:rowOff>
    </xdr:to>
    <xdr:sp macro="" textlink="">
      <xdr:nvSpPr>
        <xdr:cNvPr id="2202" name="AutoShape 154" descr="Liga sem capitão">
          <a:extLst>
            <a:ext uri="{FF2B5EF4-FFF2-40B4-BE49-F238E27FC236}">
              <a16:creationId xmlns:a16="http://schemas.microsoft.com/office/drawing/2014/main" id="{AB43C75D-90C2-4387-0621-8167D160278B}"/>
            </a:ext>
          </a:extLst>
        </xdr:cNvPr>
        <xdr:cNvSpPr>
          <a:spLocks noChangeAspect="1" noChangeArrowheads="1"/>
        </xdr:cNvSpPr>
      </xdr:nvSpPr>
      <xdr:spPr bwMode="auto">
        <a:xfrm>
          <a:off x="0" y="1635404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539</xdr:row>
      <xdr:rowOff>0</xdr:rowOff>
    </xdr:from>
    <xdr:to>
      <xdr:col>7</xdr:col>
      <xdr:colOff>495300</xdr:colOff>
      <xdr:row>552</xdr:row>
      <xdr:rowOff>1123950</xdr:rowOff>
    </xdr:to>
    <xdr:pic>
      <xdr:nvPicPr>
        <xdr:cNvPr id="2191" name="Imagem 2190" descr="Escudo o time Eduardo Ribas">
          <a:extLst>
            <a:ext uri="{FF2B5EF4-FFF2-40B4-BE49-F238E27FC236}">
              <a16:creationId xmlns:a16="http://schemas.microsoft.com/office/drawing/2014/main" id="{A21AD1B6-4748-836B-6AA0-C46980500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1863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542</xdr:row>
      <xdr:rowOff>0</xdr:rowOff>
    </xdr:from>
    <xdr:to>
      <xdr:col>0</xdr:col>
      <xdr:colOff>114300</xdr:colOff>
      <xdr:row>542</xdr:row>
      <xdr:rowOff>114300</xdr:rowOff>
    </xdr:to>
    <xdr:sp macro="" textlink="">
      <xdr:nvSpPr>
        <xdr:cNvPr id="2204" name="AutoShape 156" descr="Liga sem capitão">
          <a:extLst>
            <a:ext uri="{FF2B5EF4-FFF2-40B4-BE49-F238E27FC236}">
              <a16:creationId xmlns:a16="http://schemas.microsoft.com/office/drawing/2014/main" id="{3E4FD7E0-7D51-E41B-891C-1877E2BEABBA}"/>
            </a:ext>
          </a:extLst>
        </xdr:cNvPr>
        <xdr:cNvSpPr>
          <a:spLocks noChangeAspect="1" noChangeArrowheads="1"/>
        </xdr:cNvSpPr>
      </xdr:nvSpPr>
      <xdr:spPr bwMode="auto">
        <a:xfrm>
          <a:off x="0" y="1657807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546</xdr:row>
      <xdr:rowOff>0</xdr:rowOff>
    </xdr:from>
    <xdr:to>
      <xdr:col>7</xdr:col>
      <xdr:colOff>495300</xdr:colOff>
      <xdr:row>559</xdr:row>
      <xdr:rowOff>1123950</xdr:rowOff>
    </xdr:to>
    <xdr:pic>
      <xdr:nvPicPr>
        <xdr:cNvPr id="2193" name="Imagem 2192" descr="Escudo o time Robson Taglia">
          <a:extLst>
            <a:ext uri="{FF2B5EF4-FFF2-40B4-BE49-F238E27FC236}">
              <a16:creationId xmlns:a16="http://schemas.microsoft.com/office/drawing/2014/main" id="{AC3E0D34-0E29-B3BA-0843-E429E3C26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6095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549</xdr:row>
      <xdr:rowOff>0</xdr:rowOff>
    </xdr:from>
    <xdr:to>
      <xdr:col>0</xdr:col>
      <xdr:colOff>114300</xdr:colOff>
      <xdr:row>549</xdr:row>
      <xdr:rowOff>114300</xdr:rowOff>
    </xdr:to>
    <xdr:sp macro="" textlink="">
      <xdr:nvSpPr>
        <xdr:cNvPr id="2206" name="AutoShape 158" descr="Liga sem capitão">
          <a:extLst>
            <a:ext uri="{FF2B5EF4-FFF2-40B4-BE49-F238E27FC236}">
              <a16:creationId xmlns:a16="http://schemas.microsoft.com/office/drawing/2014/main" id="{0E5AD145-3FBF-A01A-0DB0-54E3F1F4BE4A}"/>
            </a:ext>
          </a:extLst>
        </xdr:cNvPr>
        <xdr:cNvSpPr>
          <a:spLocks noChangeAspect="1" noChangeArrowheads="1"/>
        </xdr:cNvSpPr>
      </xdr:nvSpPr>
      <xdr:spPr bwMode="auto">
        <a:xfrm>
          <a:off x="0" y="1682038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553</xdr:row>
      <xdr:rowOff>0</xdr:rowOff>
    </xdr:from>
    <xdr:to>
      <xdr:col>7</xdr:col>
      <xdr:colOff>495300</xdr:colOff>
      <xdr:row>567</xdr:row>
      <xdr:rowOff>177165</xdr:rowOff>
    </xdr:to>
    <xdr:pic>
      <xdr:nvPicPr>
        <xdr:cNvPr id="2195" name="Imagem 2194" descr="Escudo o time Jefferson Lalor">
          <a:extLst>
            <a:ext uri="{FF2B5EF4-FFF2-40B4-BE49-F238E27FC236}">
              <a16:creationId xmlns:a16="http://schemas.microsoft.com/office/drawing/2014/main" id="{90F89DBA-DB43-3961-CFC9-4AC85B190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96669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556</xdr:row>
      <xdr:rowOff>0</xdr:rowOff>
    </xdr:from>
    <xdr:to>
      <xdr:col>0</xdr:col>
      <xdr:colOff>114300</xdr:colOff>
      <xdr:row>556</xdr:row>
      <xdr:rowOff>114300</xdr:rowOff>
    </xdr:to>
    <xdr:sp macro="" textlink="">
      <xdr:nvSpPr>
        <xdr:cNvPr id="2208" name="AutoShape 160" descr="Liga sem capitão">
          <a:extLst>
            <a:ext uri="{FF2B5EF4-FFF2-40B4-BE49-F238E27FC236}">
              <a16:creationId xmlns:a16="http://schemas.microsoft.com/office/drawing/2014/main" id="{2B5A5227-953B-51D5-93F9-B49C37FEC1ED}"/>
            </a:ext>
          </a:extLst>
        </xdr:cNvPr>
        <xdr:cNvSpPr>
          <a:spLocks noChangeAspect="1" noChangeArrowheads="1"/>
        </xdr:cNvSpPr>
      </xdr:nvSpPr>
      <xdr:spPr bwMode="auto">
        <a:xfrm>
          <a:off x="0" y="1702612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560</xdr:row>
      <xdr:rowOff>0</xdr:rowOff>
    </xdr:from>
    <xdr:to>
      <xdr:col>7</xdr:col>
      <xdr:colOff>495300</xdr:colOff>
      <xdr:row>577</xdr:row>
      <xdr:rowOff>100965</xdr:rowOff>
    </xdr:to>
    <xdr:pic>
      <xdr:nvPicPr>
        <xdr:cNvPr id="2197" name="Imagem 2196" descr="Escudo o time Rodolfo Paixão ">
          <a:extLst>
            <a:ext uri="{FF2B5EF4-FFF2-40B4-BE49-F238E27FC236}">
              <a16:creationId xmlns:a16="http://schemas.microsoft.com/office/drawing/2014/main" id="{E37F7A27-FA34-D905-C2B5-3042E8065C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20900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563</xdr:row>
      <xdr:rowOff>0</xdr:rowOff>
    </xdr:from>
    <xdr:to>
      <xdr:col>0</xdr:col>
      <xdr:colOff>114300</xdr:colOff>
      <xdr:row>563</xdr:row>
      <xdr:rowOff>114300</xdr:rowOff>
    </xdr:to>
    <xdr:sp macro="" textlink="">
      <xdr:nvSpPr>
        <xdr:cNvPr id="2210" name="AutoShape 162" descr="Liga sem capitão">
          <a:extLst>
            <a:ext uri="{FF2B5EF4-FFF2-40B4-BE49-F238E27FC236}">
              <a16:creationId xmlns:a16="http://schemas.microsoft.com/office/drawing/2014/main" id="{47EAEF37-FB03-511A-BE56-1FC88D481D45}"/>
            </a:ext>
          </a:extLst>
        </xdr:cNvPr>
        <xdr:cNvSpPr>
          <a:spLocks noChangeAspect="1" noChangeArrowheads="1"/>
        </xdr:cNvSpPr>
      </xdr:nvSpPr>
      <xdr:spPr bwMode="auto">
        <a:xfrm>
          <a:off x="0" y="1726844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567</xdr:row>
      <xdr:rowOff>0</xdr:rowOff>
    </xdr:from>
    <xdr:to>
      <xdr:col>7</xdr:col>
      <xdr:colOff>495300</xdr:colOff>
      <xdr:row>589</xdr:row>
      <xdr:rowOff>152400</xdr:rowOff>
    </xdr:to>
    <xdr:pic>
      <xdr:nvPicPr>
        <xdr:cNvPr id="2199" name="Imagem 2198" descr="Escudo o time Taleb">
          <a:extLst>
            <a:ext uri="{FF2B5EF4-FFF2-40B4-BE49-F238E27FC236}">
              <a16:creationId xmlns:a16="http://schemas.microsoft.com/office/drawing/2014/main" id="{FF0106C1-2696-5A07-9FFF-51F8A8F23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43303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570</xdr:row>
      <xdr:rowOff>0</xdr:rowOff>
    </xdr:from>
    <xdr:to>
      <xdr:col>0</xdr:col>
      <xdr:colOff>114300</xdr:colOff>
      <xdr:row>570</xdr:row>
      <xdr:rowOff>114300</xdr:rowOff>
    </xdr:to>
    <xdr:sp macro="" textlink="">
      <xdr:nvSpPr>
        <xdr:cNvPr id="2212" name="AutoShape 164" descr="Liga sem capitão">
          <a:extLst>
            <a:ext uri="{FF2B5EF4-FFF2-40B4-BE49-F238E27FC236}">
              <a16:creationId xmlns:a16="http://schemas.microsoft.com/office/drawing/2014/main" id="{311A6BC2-3326-4491-687B-B59133264599}"/>
            </a:ext>
          </a:extLst>
        </xdr:cNvPr>
        <xdr:cNvSpPr>
          <a:spLocks noChangeAspect="1" noChangeArrowheads="1"/>
        </xdr:cNvSpPr>
      </xdr:nvSpPr>
      <xdr:spPr bwMode="auto">
        <a:xfrm>
          <a:off x="0" y="1749247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574</xdr:row>
      <xdr:rowOff>0</xdr:rowOff>
    </xdr:from>
    <xdr:to>
      <xdr:col>7</xdr:col>
      <xdr:colOff>495300</xdr:colOff>
      <xdr:row>601</xdr:row>
      <xdr:rowOff>19050</xdr:rowOff>
    </xdr:to>
    <xdr:pic>
      <xdr:nvPicPr>
        <xdr:cNvPr id="2201" name="Imagem 2200" descr="Escudo o time Eduardo Turolla">
          <a:extLst>
            <a:ext uri="{FF2B5EF4-FFF2-40B4-BE49-F238E27FC236}">
              <a16:creationId xmlns:a16="http://schemas.microsoft.com/office/drawing/2014/main" id="{BE1F1B17-D29E-E997-D641-D876FAD2A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63877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577</xdr:row>
      <xdr:rowOff>0</xdr:rowOff>
    </xdr:from>
    <xdr:to>
      <xdr:col>0</xdr:col>
      <xdr:colOff>114300</xdr:colOff>
      <xdr:row>577</xdr:row>
      <xdr:rowOff>114300</xdr:rowOff>
    </xdr:to>
    <xdr:sp macro="" textlink="">
      <xdr:nvSpPr>
        <xdr:cNvPr id="2214" name="AutoShape 166" descr="Liga sem capitão">
          <a:extLst>
            <a:ext uri="{FF2B5EF4-FFF2-40B4-BE49-F238E27FC236}">
              <a16:creationId xmlns:a16="http://schemas.microsoft.com/office/drawing/2014/main" id="{89163A39-2CB2-4A52-694F-C02747796295}"/>
            </a:ext>
          </a:extLst>
        </xdr:cNvPr>
        <xdr:cNvSpPr>
          <a:spLocks noChangeAspect="1" noChangeArrowheads="1"/>
        </xdr:cNvSpPr>
      </xdr:nvSpPr>
      <xdr:spPr bwMode="auto">
        <a:xfrm>
          <a:off x="0" y="1769821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0</xdr:row>
      <xdr:rowOff>0</xdr:rowOff>
    </xdr:from>
    <xdr:to>
      <xdr:col>19</xdr:col>
      <xdr:colOff>495300</xdr:colOff>
      <xdr:row>15</xdr:row>
      <xdr:rowOff>171450</xdr:rowOff>
    </xdr:to>
    <xdr:pic>
      <xdr:nvPicPr>
        <xdr:cNvPr id="2203" name="Imagem 2202" descr="Escudo o time Gabriel Alencar">
          <a:extLst>
            <a:ext uri="{FF2B5EF4-FFF2-40B4-BE49-F238E27FC236}">
              <a16:creationId xmlns:a16="http://schemas.microsoft.com/office/drawing/2014/main" id="{4002C895-7330-3709-3A0B-F0CD1A48A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19</xdr:col>
      <xdr:colOff>495300</xdr:colOff>
      <xdr:row>21</xdr:row>
      <xdr:rowOff>28575</xdr:rowOff>
    </xdr:to>
    <xdr:pic>
      <xdr:nvPicPr>
        <xdr:cNvPr id="2205" name="Imagem 2204" descr="Escudo o time Lucas Matias">
          <a:extLst>
            <a:ext uri="{FF2B5EF4-FFF2-40B4-BE49-F238E27FC236}">
              <a16:creationId xmlns:a16="http://schemas.microsoft.com/office/drawing/2014/main" id="{5022317D-5480-C971-63F4-438BAA2E7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2098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</xdr:row>
      <xdr:rowOff>0</xdr:rowOff>
    </xdr:from>
    <xdr:to>
      <xdr:col>19</xdr:col>
      <xdr:colOff>495300</xdr:colOff>
      <xdr:row>27</xdr:row>
      <xdr:rowOff>1123950</xdr:rowOff>
    </xdr:to>
    <xdr:pic>
      <xdr:nvPicPr>
        <xdr:cNvPr id="2207" name="Imagem 2206" descr="Escudo o time Tiago Matias Dias">
          <a:extLst>
            <a:ext uri="{FF2B5EF4-FFF2-40B4-BE49-F238E27FC236}">
              <a16:creationId xmlns:a16="http://schemas.microsoft.com/office/drawing/2014/main" id="{7F605B66-B562-9688-17A5-69C2CAC15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6024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19</xdr:col>
      <xdr:colOff>495300</xdr:colOff>
      <xdr:row>35</xdr:row>
      <xdr:rowOff>209550</xdr:rowOff>
    </xdr:to>
    <xdr:pic>
      <xdr:nvPicPr>
        <xdr:cNvPr id="2209" name="Imagem 2208" descr="Escudo o time Greg Quirino">
          <a:extLst>
            <a:ext uri="{FF2B5EF4-FFF2-40B4-BE49-F238E27FC236}">
              <a16:creationId xmlns:a16="http://schemas.microsoft.com/office/drawing/2014/main" id="{1948D89C-9657-A63C-790B-DD0FF5124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71780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</xdr:row>
      <xdr:rowOff>0</xdr:rowOff>
    </xdr:from>
    <xdr:to>
      <xdr:col>19</xdr:col>
      <xdr:colOff>495300</xdr:colOff>
      <xdr:row>42</xdr:row>
      <xdr:rowOff>209550</xdr:rowOff>
    </xdr:to>
    <xdr:pic>
      <xdr:nvPicPr>
        <xdr:cNvPr id="2211" name="Imagem 2210" descr="Escudo o time Gabriel Alencar">
          <a:extLst>
            <a:ext uri="{FF2B5EF4-FFF2-40B4-BE49-F238E27FC236}">
              <a16:creationId xmlns:a16="http://schemas.microsoft.com/office/drawing/2014/main" id="{FB75650D-0732-29E0-CAD0-12BD234F1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7536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</xdr:row>
      <xdr:rowOff>0</xdr:rowOff>
    </xdr:from>
    <xdr:to>
      <xdr:col>19</xdr:col>
      <xdr:colOff>495300</xdr:colOff>
      <xdr:row>49</xdr:row>
      <xdr:rowOff>28575</xdr:rowOff>
    </xdr:to>
    <xdr:pic>
      <xdr:nvPicPr>
        <xdr:cNvPr id="2213" name="Imagem 2212" descr="Escudo o time Evanil Junior">
          <a:extLst>
            <a:ext uri="{FF2B5EF4-FFF2-40B4-BE49-F238E27FC236}">
              <a16:creationId xmlns:a16="http://schemas.microsoft.com/office/drawing/2014/main" id="{8ABD31F3-F7D9-7AFC-76B7-E690ED29D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9634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</xdr:row>
      <xdr:rowOff>0</xdr:rowOff>
    </xdr:from>
    <xdr:to>
      <xdr:col>19</xdr:col>
      <xdr:colOff>495300</xdr:colOff>
      <xdr:row>56</xdr:row>
      <xdr:rowOff>209550</xdr:rowOff>
    </xdr:to>
    <xdr:pic>
      <xdr:nvPicPr>
        <xdr:cNvPr id="2215" name="Imagem 2214" descr="Escudo o time Jhuan Pablo">
          <a:extLst>
            <a:ext uri="{FF2B5EF4-FFF2-40B4-BE49-F238E27FC236}">
              <a16:creationId xmlns:a16="http://schemas.microsoft.com/office/drawing/2014/main" id="{D1427AFA-EFDA-7528-CE77-D69B5344F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5389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</xdr:row>
      <xdr:rowOff>0</xdr:rowOff>
    </xdr:from>
    <xdr:to>
      <xdr:col>19</xdr:col>
      <xdr:colOff>495300</xdr:colOff>
      <xdr:row>63</xdr:row>
      <xdr:rowOff>28575</xdr:rowOff>
    </xdr:to>
    <xdr:pic>
      <xdr:nvPicPr>
        <xdr:cNvPr id="2216" name="Imagem 2215" descr="Escudo o time Marcio Vieira ">
          <a:extLst>
            <a:ext uri="{FF2B5EF4-FFF2-40B4-BE49-F238E27FC236}">
              <a16:creationId xmlns:a16="http://schemas.microsoft.com/office/drawing/2014/main" id="{F3C538A0-8A1B-1679-5996-C92612005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69316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</xdr:row>
      <xdr:rowOff>0</xdr:rowOff>
    </xdr:from>
    <xdr:to>
      <xdr:col>19</xdr:col>
      <xdr:colOff>495300</xdr:colOff>
      <xdr:row>70</xdr:row>
      <xdr:rowOff>28575</xdr:rowOff>
    </xdr:to>
    <xdr:pic>
      <xdr:nvPicPr>
        <xdr:cNvPr id="2217" name="Imagem 2216" descr="Escudo o time Marcel Cantalego">
          <a:extLst>
            <a:ext uri="{FF2B5EF4-FFF2-40B4-BE49-F238E27FC236}">
              <a16:creationId xmlns:a16="http://schemas.microsoft.com/office/drawing/2014/main" id="{A71ABA83-3B57-C617-EA4D-1F588F428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93243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</xdr:row>
      <xdr:rowOff>0</xdr:rowOff>
    </xdr:from>
    <xdr:to>
      <xdr:col>19</xdr:col>
      <xdr:colOff>495300</xdr:colOff>
      <xdr:row>77</xdr:row>
      <xdr:rowOff>209550</xdr:rowOff>
    </xdr:to>
    <xdr:pic>
      <xdr:nvPicPr>
        <xdr:cNvPr id="2218" name="Imagem 2217" descr="Escudo o time André Mendes">
          <a:extLst>
            <a:ext uri="{FF2B5EF4-FFF2-40B4-BE49-F238E27FC236}">
              <a16:creationId xmlns:a16="http://schemas.microsoft.com/office/drawing/2014/main" id="{4C0DB9CD-65BC-0B4B-D6BA-BFB6AC801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18998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</xdr:row>
      <xdr:rowOff>0</xdr:rowOff>
    </xdr:from>
    <xdr:to>
      <xdr:col>19</xdr:col>
      <xdr:colOff>495300</xdr:colOff>
      <xdr:row>84</xdr:row>
      <xdr:rowOff>209550</xdr:rowOff>
    </xdr:to>
    <xdr:pic>
      <xdr:nvPicPr>
        <xdr:cNvPr id="2219" name="Imagem 2218" descr="Escudo o time Yuri Oliveira">
          <a:extLst>
            <a:ext uri="{FF2B5EF4-FFF2-40B4-BE49-F238E27FC236}">
              <a16:creationId xmlns:a16="http://schemas.microsoft.com/office/drawing/2014/main" id="{1EC240E4-23A6-022F-29E1-9E46D058C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42925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</xdr:row>
      <xdr:rowOff>0</xdr:rowOff>
    </xdr:from>
    <xdr:to>
      <xdr:col>19</xdr:col>
      <xdr:colOff>495300</xdr:colOff>
      <xdr:row>92</xdr:row>
      <xdr:rowOff>171450</xdr:rowOff>
    </xdr:to>
    <xdr:pic>
      <xdr:nvPicPr>
        <xdr:cNvPr id="2220" name="Imagem 2219" descr="Escudo o time Diego Longo">
          <a:extLst>
            <a:ext uri="{FF2B5EF4-FFF2-40B4-BE49-F238E27FC236}">
              <a16:creationId xmlns:a16="http://schemas.microsoft.com/office/drawing/2014/main" id="{420F1500-9B3F-6197-C10C-49B8E3E84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66852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</xdr:row>
      <xdr:rowOff>0</xdr:rowOff>
    </xdr:from>
    <xdr:to>
      <xdr:col>19</xdr:col>
      <xdr:colOff>495300</xdr:colOff>
      <xdr:row>100</xdr:row>
      <xdr:rowOff>171450</xdr:rowOff>
    </xdr:to>
    <xdr:pic>
      <xdr:nvPicPr>
        <xdr:cNvPr id="2221" name="Imagem 2220" descr="Escudo o time Vudu">
          <a:extLst>
            <a:ext uri="{FF2B5EF4-FFF2-40B4-BE49-F238E27FC236}">
              <a16:creationId xmlns:a16="http://schemas.microsoft.com/office/drawing/2014/main" id="{EA05933F-BAC3-863C-CD5B-462562418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90779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</xdr:row>
      <xdr:rowOff>0</xdr:rowOff>
    </xdr:from>
    <xdr:to>
      <xdr:col>19</xdr:col>
      <xdr:colOff>495300</xdr:colOff>
      <xdr:row>107</xdr:row>
      <xdr:rowOff>171450</xdr:rowOff>
    </xdr:to>
    <xdr:pic>
      <xdr:nvPicPr>
        <xdr:cNvPr id="2222" name="Imagem 2221" descr="Escudo o time Almi Jr.">
          <a:extLst>
            <a:ext uri="{FF2B5EF4-FFF2-40B4-BE49-F238E27FC236}">
              <a16:creationId xmlns:a16="http://schemas.microsoft.com/office/drawing/2014/main" id="{578F2A98-84CE-3AD3-F3B7-5947EA2BA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12877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</xdr:row>
      <xdr:rowOff>0</xdr:rowOff>
    </xdr:from>
    <xdr:to>
      <xdr:col>19</xdr:col>
      <xdr:colOff>495300</xdr:colOff>
      <xdr:row>113</xdr:row>
      <xdr:rowOff>171450</xdr:rowOff>
    </xdr:to>
    <xdr:pic>
      <xdr:nvPicPr>
        <xdr:cNvPr id="2223" name="Imagem 2222" descr="Escudo o time Alexandre Carlos">
          <a:extLst>
            <a:ext uri="{FF2B5EF4-FFF2-40B4-BE49-F238E27FC236}">
              <a16:creationId xmlns:a16="http://schemas.microsoft.com/office/drawing/2014/main" id="{58038BEF-A032-1923-413D-91C291505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34975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</xdr:row>
      <xdr:rowOff>0</xdr:rowOff>
    </xdr:from>
    <xdr:to>
      <xdr:col>19</xdr:col>
      <xdr:colOff>495300</xdr:colOff>
      <xdr:row>119</xdr:row>
      <xdr:rowOff>28575</xdr:rowOff>
    </xdr:to>
    <xdr:pic>
      <xdr:nvPicPr>
        <xdr:cNvPr id="2224" name="Imagem 2223" descr="Escudo o time Adriano Monteiro">
          <a:extLst>
            <a:ext uri="{FF2B5EF4-FFF2-40B4-BE49-F238E27FC236}">
              <a16:creationId xmlns:a16="http://schemas.microsoft.com/office/drawing/2014/main" id="{7C43D6C1-2410-A14B-6569-A705418DB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57073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</xdr:row>
      <xdr:rowOff>0</xdr:rowOff>
    </xdr:from>
    <xdr:to>
      <xdr:col>19</xdr:col>
      <xdr:colOff>495300</xdr:colOff>
      <xdr:row>126</xdr:row>
      <xdr:rowOff>209550</xdr:rowOff>
    </xdr:to>
    <xdr:pic>
      <xdr:nvPicPr>
        <xdr:cNvPr id="2225" name="Imagem 2224" descr="Escudo o time Diniz">
          <a:extLst>
            <a:ext uri="{FF2B5EF4-FFF2-40B4-BE49-F238E27FC236}">
              <a16:creationId xmlns:a16="http://schemas.microsoft.com/office/drawing/2014/main" id="{8F2C45DD-4718-AB49-A8AC-94F6B845B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81000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</xdr:row>
      <xdr:rowOff>0</xdr:rowOff>
    </xdr:from>
    <xdr:to>
      <xdr:col>19</xdr:col>
      <xdr:colOff>495300</xdr:colOff>
      <xdr:row>133</xdr:row>
      <xdr:rowOff>209550</xdr:rowOff>
    </xdr:to>
    <xdr:pic>
      <xdr:nvPicPr>
        <xdr:cNvPr id="2226" name="Imagem 2225" descr="Escudo o time Enrico Piero">
          <a:extLst>
            <a:ext uri="{FF2B5EF4-FFF2-40B4-BE49-F238E27FC236}">
              <a16:creationId xmlns:a16="http://schemas.microsoft.com/office/drawing/2014/main" id="{8669FEC9-FD1B-826C-D868-401411493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06755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</xdr:row>
      <xdr:rowOff>0</xdr:rowOff>
    </xdr:from>
    <xdr:to>
      <xdr:col>19</xdr:col>
      <xdr:colOff>495300</xdr:colOff>
      <xdr:row>139</xdr:row>
      <xdr:rowOff>1123950</xdr:rowOff>
    </xdr:to>
    <xdr:pic>
      <xdr:nvPicPr>
        <xdr:cNvPr id="2227" name="Imagem 2226" descr="Escudo o time Claudio R Peluso">
          <a:extLst>
            <a:ext uri="{FF2B5EF4-FFF2-40B4-BE49-F238E27FC236}">
              <a16:creationId xmlns:a16="http://schemas.microsoft.com/office/drawing/2014/main" id="{9C5BA2AF-B1C0-627B-4255-759E0C098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28853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</xdr:row>
      <xdr:rowOff>0</xdr:rowOff>
    </xdr:from>
    <xdr:to>
      <xdr:col>19</xdr:col>
      <xdr:colOff>495300</xdr:colOff>
      <xdr:row>147</xdr:row>
      <xdr:rowOff>28575</xdr:rowOff>
    </xdr:to>
    <xdr:pic>
      <xdr:nvPicPr>
        <xdr:cNvPr id="2228" name="Imagem 2227" descr="Escudo o time Sergio Garcia">
          <a:extLst>
            <a:ext uri="{FF2B5EF4-FFF2-40B4-BE49-F238E27FC236}">
              <a16:creationId xmlns:a16="http://schemas.microsoft.com/office/drawing/2014/main" id="{B585ABCA-12B8-D767-E790-1A2477825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54609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</xdr:row>
      <xdr:rowOff>0</xdr:rowOff>
    </xdr:from>
    <xdr:to>
      <xdr:col>19</xdr:col>
      <xdr:colOff>495300</xdr:colOff>
      <xdr:row>154</xdr:row>
      <xdr:rowOff>209550</xdr:rowOff>
    </xdr:to>
    <xdr:pic>
      <xdr:nvPicPr>
        <xdr:cNvPr id="2229" name="Imagem 2228" descr="Escudo o time Allan James">
          <a:extLst>
            <a:ext uri="{FF2B5EF4-FFF2-40B4-BE49-F238E27FC236}">
              <a16:creationId xmlns:a16="http://schemas.microsoft.com/office/drawing/2014/main" id="{E07AF55A-E118-8FF0-C016-C27428597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80364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</xdr:row>
      <xdr:rowOff>0</xdr:rowOff>
    </xdr:from>
    <xdr:to>
      <xdr:col>19</xdr:col>
      <xdr:colOff>495300</xdr:colOff>
      <xdr:row>162</xdr:row>
      <xdr:rowOff>171450</xdr:rowOff>
    </xdr:to>
    <xdr:pic>
      <xdr:nvPicPr>
        <xdr:cNvPr id="2230" name="Imagem 2229" descr="Escudo o time Wedgol">
          <a:extLst>
            <a:ext uri="{FF2B5EF4-FFF2-40B4-BE49-F238E27FC236}">
              <a16:creationId xmlns:a16="http://schemas.microsoft.com/office/drawing/2014/main" id="{8D21BF02-2C2D-FADE-9181-0859FE24C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04291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</xdr:row>
      <xdr:rowOff>0</xdr:rowOff>
    </xdr:from>
    <xdr:to>
      <xdr:col>19</xdr:col>
      <xdr:colOff>495300</xdr:colOff>
      <xdr:row>169</xdr:row>
      <xdr:rowOff>171450</xdr:rowOff>
    </xdr:to>
    <xdr:pic>
      <xdr:nvPicPr>
        <xdr:cNvPr id="2231" name="Imagem 2230" descr="Escudo o time Carlos Barbosa">
          <a:extLst>
            <a:ext uri="{FF2B5EF4-FFF2-40B4-BE49-F238E27FC236}">
              <a16:creationId xmlns:a16="http://schemas.microsoft.com/office/drawing/2014/main" id="{4B828298-289A-FDD6-B80B-F9997E9BA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28218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</xdr:row>
      <xdr:rowOff>0</xdr:rowOff>
    </xdr:from>
    <xdr:to>
      <xdr:col>19</xdr:col>
      <xdr:colOff>495300</xdr:colOff>
      <xdr:row>175</xdr:row>
      <xdr:rowOff>209550</xdr:rowOff>
    </xdr:to>
    <xdr:pic>
      <xdr:nvPicPr>
        <xdr:cNvPr id="2232" name="Imagem 2231" descr="Escudo o time Douglas Ferreira">
          <a:extLst>
            <a:ext uri="{FF2B5EF4-FFF2-40B4-BE49-F238E27FC236}">
              <a16:creationId xmlns:a16="http://schemas.microsoft.com/office/drawing/2014/main" id="{BA647D26-A600-1883-C9E5-C9476D441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50316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</xdr:row>
      <xdr:rowOff>0</xdr:rowOff>
    </xdr:from>
    <xdr:to>
      <xdr:col>19</xdr:col>
      <xdr:colOff>495300</xdr:colOff>
      <xdr:row>182</xdr:row>
      <xdr:rowOff>209550</xdr:rowOff>
    </xdr:to>
    <xdr:pic>
      <xdr:nvPicPr>
        <xdr:cNvPr id="2233" name="Imagem 2232" descr="Escudo o time Dreeexx">
          <a:extLst>
            <a:ext uri="{FF2B5EF4-FFF2-40B4-BE49-F238E27FC236}">
              <a16:creationId xmlns:a16="http://schemas.microsoft.com/office/drawing/2014/main" id="{DFCFA9B8-25F3-6C50-5E95-765EC13F6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74243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</xdr:row>
      <xdr:rowOff>0</xdr:rowOff>
    </xdr:from>
    <xdr:to>
      <xdr:col>19</xdr:col>
      <xdr:colOff>495300</xdr:colOff>
      <xdr:row>190</xdr:row>
      <xdr:rowOff>171450</xdr:rowOff>
    </xdr:to>
    <xdr:pic>
      <xdr:nvPicPr>
        <xdr:cNvPr id="2234" name="Imagem 2233" descr="Escudo o time Ricardo Filgueiras">
          <a:extLst>
            <a:ext uri="{FF2B5EF4-FFF2-40B4-BE49-F238E27FC236}">
              <a16:creationId xmlns:a16="http://schemas.microsoft.com/office/drawing/2014/main" id="{D6BB445A-58C8-0490-7520-D04FE6EDF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98170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</xdr:row>
      <xdr:rowOff>0</xdr:rowOff>
    </xdr:from>
    <xdr:to>
      <xdr:col>19</xdr:col>
      <xdr:colOff>495300</xdr:colOff>
      <xdr:row>198</xdr:row>
      <xdr:rowOff>171450</xdr:rowOff>
    </xdr:to>
    <xdr:pic>
      <xdr:nvPicPr>
        <xdr:cNvPr id="2235" name="Imagem 2234" descr="Escudo o time Lissão">
          <a:extLst>
            <a:ext uri="{FF2B5EF4-FFF2-40B4-BE49-F238E27FC236}">
              <a16:creationId xmlns:a16="http://schemas.microsoft.com/office/drawing/2014/main" id="{DDC2A4CB-2F97-BD99-7D9F-7261547B9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622096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</xdr:row>
      <xdr:rowOff>0</xdr:rowOff>
    </xdr:from>
    <xdr:to>
      <xdr:col>19</xdr:col>
      <xdr:colOff>495300</xdr:colOff>
      <xdr:row>204</xdr:row>
      <xdr:rowOff>171450</xdr:rowOff>
    </xdr:to>
    <xdr:pic>
      <xdr:nvPicPr>
        <xdr:cNvPr id="2236" name="Imagem 2235" descr="Escudo o time Artur ">
          <a:extLst>
            <a:ext uri="{FF2B5EF4-FFF2-40B4-BE49-F238E27FC236}">
              <a16:creationId xmlns:a16="http://schemas.microsoft.com/office/drawing/2014/main" id="{D7F61C81-E73F-6D4F-06CC-BD106DF0B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644194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</xdr:row>
      <xdr:rowOff>0</xdr:rowOff>
    </xdr:from>
    <xdr:to>
      <xdr:col>19</xdr:col>
      <xdr:colOff>495300</xdr:colOff>
      <xdr:row>211</xdr:row>
      <xdr:rowOff>171450</xdr:rowOff>
    </xdr:to>
    <xdr:pic>
      <xdr:nvPicPr>
        <xdr:cNvPr id="2237" name="Imagem 2236" descr="Escudo o time ROBSON CUNHA">
          <a:extLst>
            <a:ext uri="{FF2B5EF4-FFF2-40B4-BE49-F238E27FC236}">
              <a16:creationId xmlns:a16="http://schemas.microsoft.com/office/drawing/2014/main" id="{9EC7FB74-F457-3E29-8BC2-F1CE641F8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666292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</xdr:row>
      <xdr:rowOff>0</xdr:rowOff>
    </xdr:from>
    <xdr:to>
      <xdr:col>19</xdr:col>
      <xdr:colOff>495300</xdr:colOff>
      <xdr:row>217</xdr:row>
      <xdr:rowOff>209550</xdr:rowOff>
    </xdr:to>
    <xdr:pic>
      <xdr:nvPicPr>
        <xdr:cNvPr id="2238" name="Imagem 2237" descr="Escudo o time Breno Arreguy">
          <a:extLst>
            <a:ext uri="{FF2B5EF4-FFF2-40B4-BE49-F238E27FC236}">
              <a16:creationId xmlns:a16="http://schemas.microsoft.com/office/drawing/2014/main" id="{D302E4DC-96DF-558B-438E-66C10AEF7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690219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</xdr:row>
      <xdr:rowOff>0</xdr:rowOff>
    </xdr:from>
    <xdr:to>
      <xdr:col>19</xdr:col>
      <xdr:colOff>495300</xdr:colOff>
      <xdr:row>224</xdr:row>
      <xdr:rowOff>28575</xdr:rowOff>
    </xdr:to>
    <xdr:pic>
      <xdr:nvPicPr>
        <xdr:cNvPr id="2239" name="Imagem 2238" descr="Escudo o time Felipe Rossi">
          <a:extLst>
            <a:ext uri="{FF2B5EF4-FFF2-40B4-BE49-F238E27FC236}">
              <a16:creationId xmlns:a16="http://schemas.microsoft.com/office/drawing/2014/main" id="{C1E057AE-9C0F-99E2-4DF6-B27FBB959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712317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</xdr:row>
      <xdr:rowOff>0</xdr:rowOff>
    </xdr:from>
    <xdr:to>
      <xdr:col>19</xdr:col>
      <xdr:colOff>495300</xdr:colOff>
      <xdr:row>231</xdr:row>
      <xdr:rowOff>209550</xdr:rowOff>
    </xdr:to>
    <xdr:pic>
      <xdr:nvPicPr>
        <xdr:cNvPr id="3264" name="Imagem 3263" descr="Escudo o time Jonathan Oliveira de">
          <a:extLst>
            <a:ext uri="{FF2B5EF4-FFF2-40B4-BE49-F238E27FC236}">
              <a16:creationId xmlns:a16="http://schemas.microsoft.com/office/drawing/2014/main" id="{31662A60-CE17-7A35-E145-5B3F10944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738073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</xdr:row>
      <xdr:rowOff>0</xdr:rowOff>
    </xdr:from>
    <xdr:to>
      <xdr:col>19</xdr:col>
      <xdr:colOff>495300</xdr:colOff>
      <xdr:row>239</xdr:row>
      <xdr:rowOff>171450</xdr:rowOff>
    </xdr:to>
    <xdr:pic>
      <xdr:nvPicPr>
        <xdr:cNvPr id="3265" name="Imagem 3264" descr="Escudo o time Lucas Silva Vieira">
          <a:extLst>
            <a:ext uri="{FF2B5EF4-FFF2-40B4-BE49-F238E27FC236}">
              <a16:creationId xmlns:a16="http://schemas.microsoft.com/office/drawing/2014/main" id="{8A452498-353D-60A7-7876-126579138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762000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</xdr:row>
      <xdr:rowOff>0</xdr:rowOff>
    </xdr:from>
    <xdr:to>
      <xdr:col>19</xdr:col>
      <xdr:colOff>495300</xdr:colOff>
      <xdr:row>246</xdr:row>
      <xdr:rowOff>171450</xdr:rowOff>
    </xdr:to>
    <xdr:pic>
      <xdr:nvPicPr>
        <xdr:cNvPr id="3266" name="Imagem 3265" descr="Escudo o time Lucas Massimini">
          <a:extLst>
            <a:ext uri="{FF2B5EF4-FFF2-40B4-BE49-F238E27FC236}">
              <a16:creationId xmlns:a16="http://schemas.microsoft.com/office/drawing/2014/main" id="{C6E11096-9F2E-1DB8-93B2-D419D25C8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785926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</xdr:row>
      <xdr:rowOff>0</xdr:rowOff>
    </xdr:from>
    <xdr:to>
      <xdr:col>19</xdr:col>
      <xdr:colOff>495300</xdr:colOff>
      <xdr:row>253</xdr:row>
      <xdr:rowOff>171450</xdr:rowOff>
    </xdr:to>
    <xdr:pic>
      <xdr:nvPicPr>
        <xdr:cNvPr id="3267" name="Imagem 3266" descr="Escudo o time Leandro Souza">
          <a:extLst>
            <a:ext uri="{FF2B5EF4-FFF2-40B4-BE49-F238E27FC236}">
              <a16:creationId xmlns:a16="http://schemas.microsoft.com/office/drawing/2014/main" id="{34984377-9D24-D9A8-66E6-DBAACFF6A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08024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</xdr:row>
      <xdr:rowOff>0</xdr:rowOff>
    </xdr:from>
    <xdr:to>
      <xdr:col>19</xdr:col>
      <xdr:colOff>495300</xdr:colOff>
      <xdr:row>261</xdr:row>
      <xdr:rowOff>171450</xdr:rowOff>
    </xdr:to>
    <xdr:pic>
      <xdr:nvPicPr>
        <xdr:cNvPr id="3268" name="Imagem 3267" descr="Escudo o time Shoji">
          <a:extLst>
            <a:ext uri="{FF2B5EF4-FFF2-40B4-BE49-F238E27FC236}">
              <a16:creationId xmlns:a16="http://schemas.microsoft.com/office/drawing/2014/main" id="{AD1A14E4-847A-5DEB-04AE-97630746D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31951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</xdr:row>
      <xdr:rowOff>0</xdr:rowOff>
    </xdr:from>
    <xdr:to>
      <xdr:col>19</xdr:col>
      <xdr:colOff>495300</xdr:colOff>
      <xdr:row>266</xdr:row>
      <xdr:rowOff>209550</xdr:rowOff>
    </xdr:to>
    <xdr:pic>
      <xdr:nvPicPr>
        <xdr:cNvPr id="3269" name="Imagem 3268" descr="Escudo o time Gabriel">
          <a:extLst>
            <a:ext uri="{FF2B5EF4-FFF2-40B4-BE49-F238E27FC236}">
              <a16:creationId xmlns:a16="http://schemas.microsoft.com/office/drawing/2014/main" id="{2F85290B-5127-D63F-568D-FE69E7C95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54049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</xdr:row>
      <xdr:rowOff>0</xdr:rowOff>
    </xdr:from>
    <xdr:to>
      <xdr:col>19</xdr:col>
      <xdr:colOff>495300</xdr:colOff>
      <xdr:row>273</xdr:row>
      <xdr:rowOff>28575</xdr:rowOff>
    </xdr:to>
    <xdr:pic>
      <xdr:nvPicPr>
        <xdr:cNvPr id="3270" name="Imagem 3269" descr="Escudo o time Caio Gregório">
          <a:extLst>
            <a:ext uri="{FF2B5EF4-FFF2-40B4-BE49-F238E27FC236}">
              <a16:creationId xmlns:a16="http://schemas.microsoft.com/office/drawing/2014/main" id="{2CB20C9C-6B24-64EA-9D49-3FB230E8A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76147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</xdr:row>
      <xdr:rowOff>0</xdr:rowOff>
    </xdr:from>
    <xdr:to>
      <xdr:col>19</xdr:col>
      <xdr:colOff>495300</xdr:colOff>
      <xdr:row>280</xdr:row>
      <xdr:rowOff>209550</xdr:rowOff>
    </xdr:to>
    <xdr:pic>
      <xdr:nvPicPr>
        <xdr:cNvPr id="3271" name="Imagem 3270" descr="Escudo o time Henrique Panobianco">
          <a:extLst>
            <a:ext uri="{FF2B5EF4-FFF2-40B4-BE49-F238E27FC236}">
              <a16:creationId xmlns:a16="http://schemas.microsoft.com/office/drawing/2014/main" id="{1515EE4F-5BB0-E61B-66B9-D35F92B9C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01903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</xdr:row>
      <xdr:rowOff>0</xdr:rowOff>
    </xdr:from>
    <xdr:to>
      <xdr:col>19</xdr:col>
      <xdr:colOff>495300</xdr:colOff>
      <xdr:row>287</xdr:row>
      <xdr:rowOff>28575</xdr:rowOff>
    </xdr:to>
    <xdr:pic>
      <xdr:nvPicPr>
        <xdr:cNvPr id="3272" name="Imagem 3271" descr="Escudo o time Eduardo Brabo">
          <a:extLst>
            <a:ext uri="{FF2B5EF4-FFF2-40B4-BE49-F238E27FC236}">
              <a16:creationId xmlns:a16="http://schemas.microsoft.com/office/drawing/2014/main" id="{B23CBAE8-C0D8-BF22-E6A8-1E0B2DCED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25830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</xdr:row>
      <xdr:rowOff>0</xdr:rowOff>
    </xdr:from>
    <xdr:to>
      <xdr:col>19</xdr:col>
      <xdr:colOff>495300</xdr:colOff>
      <xdr:row>294</xdr:row>
      <xdr:rowOff>209550</xdr:rowOff>
    </xdr:to>
    <xdr:pic>
      <xdr:nvPicPr>
        <xdr:cNvPr id="3273" name="Imagem 3272" descr="Escudo o time Alessandro Romero">
          <a:extLst>
            <a:ext uri="{FF2B5EF4-FFF2-40B4-BE49-F238E27FC236}">
              <a16:creationId xmlns:a16="http://schemas.microsoft.com/office/drawing/2014/main" id="{DACA98BD-8EAE-BE5A-CBB9-C054CD71E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49756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</xdr:row>
      <xdr:rowOff>0</xdr:rowOff>
    </xdr:from>
    <xdr:to>
      <xdr:col>19</xdr:col>
      <xdr:colOff>495300</xdr:colOff>
      <xdr:row>303</xdr:row>
      <xdr:rowOff>171450</xdr:rowOff>
    </xdr:to>
    <xdr:pic>
      <xdr:nvPicPr>
        <xdr:cNvPr id="3274" name="Imagem 3273" descr="Escudo o time V. ÉDIPO">
          <a:extLst>
            <a:ext uri="{FF2B5EF4-FFF2-40B4-BE49-F238E27FC236}">
              <a16:creationId xmlns:a16="http://schemas.microsoft.com/office/drawing/2014/main" id="{C6B21E74-103F-6953-51E3-6852B7B56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75512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</xdr:row>
      <xdr:rowOff>0</xdr:rowOff>
    </xdr:from>
    <xdr:to>
      <xdr:col>19</xdr:col>
      <xdr:colOff>495300</xdr:colOff>
      <xdr:row>309</xdr:row>
      <xdr:rowOff>171450</xdr:rowOff>
    </xdr:to>
    <xdr:pic>
      <xdr:nvPicPr>
        <xdr:cNvPr id="3275" name="Imagem 3274" descr="Escudo o time ALYSON">
          <a:extLst>
            <a:ext uri="{FF2B5EF4-FFF2-40B4-BE49-F238E27FC236}">
              <a16:creationId xmlns:a16="http://schemas.microsoft.com/office/drawing/2014/main" id="{1857E760-FA5C-C39A-A0B4-8CBC33C72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97610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</xdr:row>
      <xdr:rowOff>0</xdr:rowOff>
    </xdr:from>
    <xdr:to>
      <xdr:col>19</xdr:col>
      <xdr:colOff>495300</xdr:colOff>
      <xdr:row>316</xdr:row>
      <xdr:rowOff>171450</xdr:rowOff>
    </xdr:to>
    <xdr:pic>
      <xdr:nvPicPr>
        <xdr:cNvPr id="3276" name="Imagem 3275" descr="Escudo o time Guilherme Vasconcelo">
          <a:extLst>
            <a:ext uri="{FF2B5EF4-FFF2-40B4-BE49-F238E27FC236}">
              <a16:creationId xmlns:a16="http://schemas.microsoft.com/office/drawing/2014/main" id="{68F2851F-BA07-3919-EBEE-D6F91810F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019708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</xdr:row>
      <xdr:rowOff>0</xdr:rowOff>
    </xdr:from>
    <xdr:to>
      <xdr:col>19</xdr:col>
      <xdr:colOff>495300</xdr:colOff>
      <xdr:row>323</xdr:row>
      <xdr:rowOff>171450</xdr:rowOff>
    </xdr:to>
    <xdr:pic>
      <xdr:nvPicPr>
        <xdr:cNvPr id="3277" name="Imagem 3276" descr="Escudo o time bruno ducati">
          <a:extLst>
            <a:ext uri="{FF2B5EF4-FFF2-40B4-BE49-F238E27FC236}">
              <a16:creationId xmlns:a16="http://schemas.microsoft.com/office/drawing/2014/main" id="{BA98E53C-1C3C-C04F-4D72-DED79E968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043635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</xdr:row>
      <xdr:rowOff>0</xdr:rowOff>
    </xdr:from>
    <xdr:to>
      <xdr:col>19</xdr:col>
      <xdr:colOff>495300</xdr:colOff>
      <xdr:row>329</xdr:row>
      <xdr:rowOff>209550</xdr:rowOff>
    </xdr:to>
    <xdr:pic>
      <xdr:nvPicPr>
        <xdr:cNvPr id="3278" name="Imagem 3277" descr="Escudo o time Cadé">
          <a:extLst>
            <a:ext uri="{FF2B5EF4-FFF2-40B4-BE49-F238E27FC236}">
              <a16:creationId xmlns:a16="http://schemas.microsoft.com/office/drawing/2014/main" id="{473113F6-3B7D-1920-A42B-C14336D22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065733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</xdr:row>
      <xdr:rowOff>0</xdr:rowOff>
    </xdr:from>
    <xdr:to>
      <xdr:col>19</xdr:col>
      <xdr:colOff>495300</xdr:colOff>
      <xdr:row>336</xdr:row>
      <xdr:rowOff>209550</xdr:rowOff>
    </xdr:to>
    <xdr:pic>
      <xdr:nvPicPr>
        <xdr:cNvPr id="3279" name="Imagem 3278" descr="Escudo o time Maurício Silva">
          <a:extLst>
            <a:ext uri="{FF2B5EF4-FFF2-40B4-BE49-F238E27FC236}">
              <a16:creationId xmlns:a16="http://schemas.microsoft.com/office/drawing/2014/main" id="{314F761B-1177-8A74-C2E0-A982EB963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089660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</xdr:row>
      <xdr:rowOff>0</xdr:rowOff>
    </xdr:from>
    <xdr:to>
      <xdr:col>19</xdr:col>
      <xdr:colOff>495300</xdr:colOff>
      <xdr:row>344</xdr:row>
      <xdr:rowOff>171450</xdr:rowOff>
    </xdr:to>
    <xdr:pic>
      <xdr:nvPicPr>
        <xdr:cNvPr id="3280" name="Imagem 3279" descr="Escudo o time Marcão">
          <a:extLst>
            <a:ext uri="{FF2B5EF4-FFF2-40B4-BE49-F238E27FC236}">
              <a16:creationId xmlns:a16="http://schemas.microsoft.com/office/drawing/2014/main" id="{440EF688-F18E-96CF-E4D8-8B8AEB611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13586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</xdr:row>
      <xdr:rowOff>0</xdr:rowOff>
    </xdr:from>
    <xdr:to>
      <xdr:col>19</xdr:col>
      <xdr:colOff>495300</xdr:colOff>
      <xdr:row>351</xdr:row>
      <xdr:rowOff>171450</xdr:rowOff>
    </xdr:to>
    <xdr:pic>
      <xdr:nvPicPr>
        <xdr:cNvPr id="3281" name="Imagem 3280" descr="Escudo o time Matheus W. M.">
          <a:extLst>
            <a:ext uri="{FF2B5EF4-FFF2-40B4-BE49-F238E27FC236}">
              <a16:creationId xmlns:a16="http://schemas.microsoft.com/office/drawing/2014/main" id="{3930B836-E96B-EBED-2FC2-7C6BBEB69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37513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</xdr:row>
      <xdr:rowOff>0</xdr:rowOff>
    </xdr:from>
    <xdr:to>
      <xdr:col>19</xdr:col>
      <xdr:colOff>495300</xdr:colOff>
      <xdr:row>357</xdr:row>
      <xdr:rowOff>209550</xdr:rowOff>
    </xdr:to>
    <xdr:pic>
      <xdr:nvPicPr>
        <xdr:cNvPr id="3282" name="Imagem 3281" descr="Escudo o time Jefferson Finhani">
          <a:extLst>
            <a:ext uri="{FF2B5EF4-FFF2-40B4-BE49-F238E27FC236}">
              <a16:creationId xmlns:a16="http://schemas.microsoft.com/office/drawing/2014/main" id="{46122B56-8957-B8A6-FB50-50720CA76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59611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</xdr:row>
      <xdr:rowOff>0</xdr:rowOff>
    </xdr:from>
    <xdr:to>
      <xdr:col>19</xdr:col>
      <xdr:colOff>495300</xdr:colOff>
      <xdr:row>365</xdr:row>
      <xdr:rowOff>171450</xdr:rowOff>
    </xdr:to>
    <xdr:pic>
      <xdr:nvPicPr>
        <xdr:cNvPr id="3283" name="Imagem 3282" descr="Escudo o time Carlos Rosseti">
          <a:extLst>
            <a:ext uri="{FF2B5EF4-FFF2-40B4-BE49-F238E27FC236}">
              <a16:creationId xmlns:a16="http://schemas.microsoft.com/office/drawing/2014/main" id="{E9F487E7-47A4-D2AC-6593-96DAC2E52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83538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</xdr:row>
      <xdr:rowOff>0</xdr:rowOff>
    </xdr:from>
    <xdr:to>
      <xdr:col>19</xdr:col>
      <xdr:colOff>495300</xdr:colOff>
      <xdr:row>371</xdr:row>
      <xdr:rowOff>209550</xdr:rowOff>
    </xdr:to>
    <xdr:pic>
      <xdr:nvPicPr>
        <xdr:cNvPr id="3284" name="Imagem 3283" descr="Escudo o time Michael Reis">
          <a:extLst>
            <a:ext uri="{FF2B5EF4-FFF2-40B4-BE49-F238E27FC236}">
              <a16:creationId xmlns:a16="http://schemas.microsoft.com/office/drawing/2014/main" id="{9F2D69F8-7894-7181-ECC0-B91DF7E3C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207465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</xdr:row>
      <xdr:rowOff>0</xdr:rowOff>
    </xdr:from>
    <xdr:to>
      <xdr:col>19</xdr:col>
      <xdr:colOff>495300</xdr:colOff>
      <xdr:row>378</xdr:row>
      <xdr:rowOff>209550</xdr:rowOff>
    </xdr:to>
    <xdr:pic>
      <xdr:nvPicPr>
        <xdr:cNvPr id="3285" name="Imagem 3284" descr="Escudo o time Wedson da Silva">
          <a:extLst>
            <a:ext uri="{FF2B5EF4-FFF2-40B4-BE49-F238E27FC236}">
              <a16:creationId xmlns:a16="http://schemas.microsoft.com/office/drawing/2014/main" id="{AEF71BF6-35F2-EBC7-1B1C-CA99565A6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229563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</xdr:row>
      <xdr:rowOff>0</xdr:rowOff>
    </xdr:from>
    <xdr:to>
      <xdr:col>19</xdr:col>
      <xdr:colOff>495300</xdr:colOff>
      <xdr:row>385</xdr:row>
      <xdr:rowOff>209550</xdr:rowOff>
    </xdr:to>
    <xdr:pic>
      <xdr:nvPicPr>
        <xdr:cNvPr id="3286" name="Imagem 3285" descr="Escudo o time Anderson Nogueira">
          <a:extLst>
            <a:ext uri="{FF2B5EF4-FFF2-40B4-BE49-F238E27FC236}">
              <a16:creationId xmlns:a16="http://schemas.microsoft.com/office/drawing/2014/main" id="{0658F52B-CD9C-74AD-36A6-D1832C4B6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255318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</xdr:row>
      <xdr:rowOff>0</xdr:rowOff>
    </xdr:from>
    <xdr:to>
      <xdr:col>19</xdr:col>
      <xdr:colOff>495300</xdr:colOff>
      <xdr:row>392</xdr:row>
      <xdr:rowOff>28575</xdr:rowOff>
    </xdr:to>
    <xdr:pic>
      <xdr:nvPicPr>
        <xdr:cNvPr id="3287" name="Imagem 3286" descr="Escudo o time Silas Siqueira">
          <a:extLst>
            <a:ext uri="{FF2B5EF4-FFF2-40B4-BE49-F238E27FC236}">
              <a16:creationId xmlns:a16="http://schemas.microsoft.com/office/drawing/2014/main" id="{1EEB6654-5EDD-5EDD-5FD5-AD188F50C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277416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</xdr:row>
      <xdr:rowOff>0</xdr:rowOff>
    </xdr:from>
    <xdr:to>
      <xdr:col>19</xdr:col>
      <xdr:colOff>495300</xdr:colOff>
      <xdr:row>400</xdr:row>
      <xdr:rowOff>171450</xdr:rowOff>
    </xdr:to>
    <xdr:pic>
      <xdr:nvPicPr>
        <xdr:cNvPr id="3288" name="Imagem 3287" descr="Escudo o time TRIPA">
          <a:extLst>
            <a:ext uri="{FF2B5EF4-FFF2-40B4-BE49-F238E27FC236}">
              <a16:creationId xmlns:a16="http://schemas.microsoft.com/office/drawing/2014/main" id="{774F2D3D-CAC8-93D4-BBD1-3FCB28C1BF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303172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</xdr:row>
      <xdr:rowOff>0</xdr:rowOff>
    </xdr:from>
    <xdr:to>
      <xdr:col>19</xdr:col>
      <xdr:colOff>495300</xdr:colOff>
      <xdr:row>406</xdr:row>
      <xdr:rowOff>209550</xdr:rowOff>
    </xdr:to>
    <xdr:pic>
      <xdr:nvPicPr>
        <xdr:cNvPr id="3289" name="Imagem 3288" descr="Escudo o time Leandro Schulai">
          <a:extLst>
            <a:ext uri="{FF2B5EF4-FFF2-40B4-BE49-F238E27FC236}">
              <a16:creationId xmlns:a16="http://schemas.microsoft.com/office/drawing/2014/main" id="{2E999C51-DF62-155F-D4CE-F57E512A0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327099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</xdr:row>
      <xdr:rowOff>0</xdr:rowOff>
    </xdr:from>
    <xdr:to>
      <xdr:col>19</xdr:col>
      <xdr:colOff>495300</xdr:colOff>
      <xdr:row>412</xdr:row>
      <xdr:rowOff>1123950</xdr:rowOff>
    </xdr:to>
    <xdr:pic>
      <xdr:nvPicPr>
        <xdr:cNvPr id="3290" name="Imagem 3289" descr="Escudo o time Ricardo">
          <a:extLst>
            <a:ext uri="{FF2B5EF4-FFF2-40B4-BE49-F238E27FC236}">
              <a16:creationId xmlns:a16="http://schemas.microsoft.com/office/drawing/2014/main" id="{29B34F3C-932C-699F-8FC4-CF9E49E6AA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349197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</xdr:row>
      <xdr:rowOff>0</xdr:rowOff>
    </xdr:from>
    <xdr:to>
      <xdr:col>19</xdr:col>
      <xdr:colOff>495300</xdr:colOff>
      <xdr:row>420</xdr:row>
      <xdr:rowOff>209550</xdr:rowOff>
    </xdr:to>
    <xdr:pic>
      <xdr:nvPicPr>
        <xdr:cNvPr id="3291" name="Imagem 3290" descr="Escudo o time Gustavo Sobottka">
          <a:extLst>
            <a:ext uri="{FF2B5EF4-FFF2-40B4-BE49-F238E27FC236}">
              <a16:creationId xmlns:a16="http://schemas.microsoft.com/office/drawing/2014/main" id="{A6E0FCC8-9A21-6F06-B09B-D4B7B1FA8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374952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413</xdr:row>
      <xdr:rowOff>0</xdr:rowOff>
    </xdr:from>
    <xdr:to>
      <xdr:col>19</xdr:col>
      <xdr:colOff>495300</xdr:colOff>
      <xdr:row>427</xdr:row>
      <xdr:rowOff>209550</xdr:rowOff>
    </xdr:to>
    <xdr:pic>
      <xdr:nvPicPr>
        <xdr:cNvPr id="3292" name="Imagem 3291" descr="Escudo o time Gabriel Ratto">
          <a:extLst>
            <a:ext uri="{FF2B5EF4-FFF2-40B4-BE49-F238E27FC236}">
              <a16:creationId xmlns:a16="http://schemas.microsoft.com/office/drawing/2014/main" id="{D5775335-B7AC-CC33-C3F8-C1AE3094C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00708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</xdr:row>
      <xdr:rowOff>0</xdr:rowOff>
    </xdr:from>
    <xdr:to>
      <xdr:col>19</xdr:col>
      <xdr:colOff>495300</xdr:colOff>
      <xdr:row>433</xdr:row>
      <xdr:rowOff>1123950</xdr:rowOff>
    </xdr:to>
    <xdr:pic>
      <xdr:nvPicPr>
        <xdr:cNvPr id="3293" name="Imagem 3292" descr="Escudo o time Paulo">
          <a:extLst>
            <a:ext uri="{FF2B5EF4-FFF2-40B4-BE49-F238E27FC236}">
              <a16:creationId xmlns:a16="http://schemas.microsoft.com/office/drawing/2014/main" id="{C7897CB6-83A5-4000-C8F1-4567DCBA7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22806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</xdr:row>
      <xdr:rowOff>0</xdr:rowOff>
    </xdr:from>
    <xdr:to>
      <xdr:col>19</xdr:col>
      <xdr:colOff>495300</xdr:colOff>
      <xdr:row>441</xdr:row>
      <xdr:rowOff>209550</xdr:rowOff>
    </xdr:to>
    <xdr:pic>
      <xdr:nvPicPr>
        <xdr:cNvPr id="3294" name="Imagem 3293" descr="Escudo o time Leandro Schulai">
          <a:extLst>
            <a:ext uri="{FF2B5EF4-FFF2-40B4-BE49-F238E27FC236}">
              <a16:creationId xmlns:a16="http://schemas.microsoft.com/office/drawing/2014/main" id="{0F3E756B-24E3-55CA-9BF7-75C7BF8F0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48562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</xdr:row>
      <xdr:rowOff>0</xdr:rowOff>
    </xdr:from>
    <xdr:to>
      <xdr:col>19</xdr:col>
      <xdr:colOff>495300</xdr:colOff>
      <xdr:row>449</xdr:row>
      <xdr:rowOff>171450</xdr:rowOff>
    </xdr:to>
    <xdr:pic>
      <xdr:nvPicPr>
        <xdr:cNvPr id="3295" name="Imagem 3294" descr="Escudo o time Emerson Rocha">
          <a:extLst>
            <a:ext uri="{FF2B5EF4-FFF2-40B4-BE49-F238E27FC236}">
              <a16:creationId xmlns:a16="http://schemas.microsoft.com/office/drawing/2014/main" id="{3B9098DF-25C9-DE0D-97BD-558B64426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74317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</xdr:row>
      <xdr:rowOff>0</xdr:rowOff>
    </xdr:from>
    <xdr:to>
      <xdr:col>19</xdr:col>
      <xdr:colOff>495300</xdr:colOff>
      <xdr:row>456</xdr:row>
      <xdr:rowOff>171450</xdr:rowOff>
    </xdr:to>
    <xdr:pic>
      <xdr:nvPicPr>
        <xdr:cNvPr id="3296" name="Imagem 3295" descr="Escudo o time Douglas Ferreira">
          <a:extLst>
            <a:ext uri="{FF2B5EF4-FFF2-40B4-BE49-F238E27FC236}">
              <a16:creationId xmlns:a16="http://schemas.microsoft.com/office/drawing/2014/main" id="{8CD7A6BC-2F10-63A0-F089-4325878AA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96415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</xdr:row>
      <xdr:rowOff>0</xdr:rowOff>
    </xdr:from>
    <xdr:to>
      <xdr:col>19</xdr:col>
      <xdr:colOff>495300</xdr:colOff>
      <xdr:row>464</xdr:row>
      <xdr:rowOff>171450</xdr:rowOff>
    </xdr:to>
    <xdr:pic>
      <xdr:nvPicPr>
        <xdr:cNvPr id="3297" name="Imagem 3296" descr="Escudo o time Rogério Lagos">
          <a:extLst>
            <a:ext uri="{FF2B5EF4-FFF2-40B4-BE49-F238E27FC236}">
              <a16:creationId xmlns:a16="http://schemas.microsoft.com/office/drawing/2014/main" id="{C983A4FD-9DAC-C171-DADB-4188986C6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520342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455</xdr:row>
      <xdr:rowOff>0</xdr:rowOff>
    </xdr:from>
    <xdr:to>
      <xdr:col>19</xdr:col>
      <xdr:colOff>495300</xdr:colOff>
      <xdr:row>469</xdr:row>
      <xdr:rowOff>209550</xdr:rowOff>
    </xdr:to>
    <xdr:pic>
      <xdr:nvPicPr>
        <xdr:cNvPr id="3298" name="Imagem 3297" descr="Escudo o time Adson Mendes ">
          <a:extLst>
            <a:ext uri="{FF2B5EF4-FFF2-40B4-BE49-F238E27FC236}">
              <a16:creationId xmlns:a16="http://schemas.microsoft.com/office/drawing/2014/main" id="{BF5E9B3F-61F8-7D07-7317-13AF52D24F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542440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</xdr:row>
      <xdr:rowOff>0</xdr:rowOff>
    </xdr:from>
    <xdr:to>
      <xdr:col>19</xdr:col>
      <xdr:colOff>495300</xdr:colOff>
      <xdr:row>476</xdr:row>
      <xdr:rowOff>209550</xdr:rowOff>
    </xdr:to>
    <xdr:pic>
      <xdr:nvPicPr>
        <xdr:cNvPr id="3299" name="Imagem 3298" descr="Escudo o time Silvio Burza Filho">
          <a:extLst>
            <a:ext uri="{FF2B5EF4-FFF2-40B4-BE49-F238E27FC236}">
              <a16:creationId xmlns:a16="http://schemas.microsoft.com/office/drawing/2014/main" id="{B8844767-8420-E133-37E7-2F319BF09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564538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</xdr:row>
      <xdr:rowOff>0</xdr:rowOff>
    </xdr:from>
    <xdr:to>
      <xdr:col>19</xdr:col>
      <xdr:colOff>495300</xdr:colOff>
      <xdr:row>484</xdr:row>
      <xdr:rowOff>171450</xdr:rowOff>
    </xdr:to>
    <xdr:pic>
      <xdr:nvPicPr>
        <xdr:cNvPr id="3300" name="Imagem 3299" descr="Escudo o time Chélide Teixeira">
          <a:extLst>
            <a:ext uri="{FF2B5EF4-FFF2-40B4-BE49-F238E27FC236}">
              <a16:creationId xmlns:a16="http://schemas.microsoft.com/office/drawing/2014/main" id="{D55A7C54-9083-77DB-A499-AF7DF6660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590294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</xdr:row>
      <xdr:rowOff>0</xdr:rowOff>
    </xdr:from>
    <xdr:to>
      <xdr:col>19</xdr:col>
      <xdr:colOff>495300</xdr:colOff>
      <xdr:row>491</xdr:row>
      <xdr:rowOff>171450</xdr:rowOff>
    </xdr:to>
    <xdr:pic>
      <xdr:nvPicPr>
        <xdr:cNvPr id="3301" name="Imagem 3300" descr="Escudo o time Bruno de Oliveira">
          <a:extLst>
            <a:ext uri="{FF2B5EF4-FFF2-40B4-BE49-F238E27FC236}">
              <a16:creationId xmlns:a16="http://schemas.microsoft.com/office/drawing/2014/main" id="{C4961E5D-3499-5A4D-FEA1-68F50953D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612392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</xdr:row>
      <xdr:rowOff>0</xdr:rowOff>
    </xdr:from>
    <xdr:to>
      <xdr:col>19</xdr:col>
      <xdr:colOff>495300</xdr:colOff>
      <xdr:row>497</xdr:row>
      <xdr:rowOff>209550</xdr:rowOff>
    </xdr:to>
    <xdr:pic>
      <xdr:nvPicPr>
        <xdr:cNvPr id="3302" name="Imagem 3301" descr="Escudo o time Thiago Ribas">
          <a:extLst>
            <a:ext uri="{FF2B5EF4-FFF2-40B4-BE49-F238E27FC236}">
              <a16:creationId xmlns:a16="http://schemas.microsoft.com/office/drawing/2014/main" id="{FB18A446-AFAF-E896-A960-08E6B892A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636318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</xdr:row>
      <xdr:rowOff>0</xdr:rowOff>
    </xdr:from>
    <xdr:to>
      <xdr:col>19</xdr:col>
      <xdr:colOff>495300</xdr:colOff>
      <xdr:row>504</xdr:row>
      <xdr:rowOff>209550</xdr:rowOff>
    </xdr:to>
    <xdr:pic>
      <xdr:nvPicPr>
        <xdr:cNvPr id="3303" name="Imagem 3302" descr="Escudo o time Gabriel Ratto2">
          <a:extLst>
            <a:ext uri="{FF2B5EF4-FFF2-40B4-BE49-F238E27FC236}">
              <a16:creationId xmlns:a16="http://schemas.microsoft.com/office/drawing/2014/main" id="{25FAC124-1012-8157-EE13-6D0F561AC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658416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</xdr:row>
      <xdr:rowOff>0</xdr:rowOff>
    </xdr:from>
    <xdr:to>
      <xdr:col>19</xdr:col>
      <xdr:colOff>495300</xdr:colOff>
      <xdr:row>512</xdr:row>
      <xdr:rowOff>171450</xdr:rowOff>
    </xdr:to>
    <xdr:pic>
      <xdr:nvPicPr>
        <xdr:cNvPr id="3304" name="Imagem 3303" descr="Escudo o time Nicolas Nicodem">
          <a:extLst>
            <a:ext uri="{FF2B5EF4-FFF2-40B4-BE49-F238E27FC236}">
              <a16:creationId xmlns:a16="http://schemas.microsoft.com/office/drawing/2014/main" id="{FBA19F19-0747-BECF-5EC4-54AB7C776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684172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504</xdr:row>
      <xdr:rowOff>0</xdr:rowOff>
    </xdr:from>
    <xdr:to>
      <xdr:col>19</xdr:col>
      <xdr:colOff>495300</xdr:colOff>
      <xdr:row>518</xdr:row>
      <xdr:rowOff>209550</xdr:rowOff>
    </xdr:to>
    <xdr:pic>
      <xdr:nvPicPr>
        <xdr:cNvPr id="3305" name="Imagem 3304" descr="Escudo o time WILL SILVA">
          <a:extLst>
            <a:ext uri="{FF2B5EF4-FFF2-40B4-BE49-F238E27FC236}">
              <a16:creationId xmlns:a16="http://schemas.microsoft.com/office/drawing/2014/main" id="{79029EFA-0D50-0548-DD06-07D9B2018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706270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511</xdr:row>
      <xdr:rowOff>0</xdr:rowOff>
    </xdr:from>
    <xdr:to>
      <xdr:col>19</xdr:col>
      <xdr:colOff>495300</xdr:colOff>
      <xdr:row>525</xdr:row>
      <xdr:rowOff>209550</xdr:rowOff>
    </xdr:to>
    <xdr:pic>
      <xdr:nvPicPr>
        <xdr:cNvPr id="3306" name="Imagem 3305" descr="Escudo o time Wellyngton Remesso ">
          <a:extLst>
            <a:ext uri="{FF2B5EF4-FFF2-40B4-BE49-F238E27FC236}">
              <a16:creationId xmlns:a16="http://schemas.microsoft.com/office/drawing/2014/main" id="{2F61764D-135D-7384-74E2-5633C18D1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730197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518</xdr:row>
      <xdr:rowOff>0</xdr:rowOff>
    </xdr:from>
    <xdr:to>
      <xdr:col>19</xdr:col>
      <xdr:colOff>495300</xdr:colOff>
      <xdr:row>533</xdr:row>
      <xdr:rowOff>171450</xdr:rowOff>
    </xdr:to>
    <xdr:pic>
      <xdr:nvPicPr>
        <xdr:cNvPr id="3307" name="Imagem 3306" descr="Escudo o time Eduardo Ribas">
          <a:extLst>
            <a:ext uri="{FF2B5EF4-FFF2-40B4-BE49-F238E27FC236}">
              <a16:creationId xmlns:a16="http://schemas.microsoft.com/office/drawing/2014/main" id="{332A75FF-72A0-FAA6-F8BA-DE2F4A6E4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754124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525</xdr:row>
      <xdr:rowOff>0</xdr:rowOff>
    </xdr:from>
    <xdr:to>
      <xdr:col>19</xdr:col>
      <xdr:colOff>495300</xdr:colOff>
      <xdr:row>539</xdr:row>
      <xdr:rowOff>209550</xdr:rowOff>
    </xdr:to>
    <xdr:pic>
      <xdr:nvPicPr>
        <xdr:cNvPr id="3308" name="Imagem 3307" descr="Escudo o time ANDRE PRATS">
          <a:extLst>
            <a:ext uri="{FF2B5EF4-FFF2-40B4-BE49-F238E27FC236}">
              <a16:creationId xmlns:a16="http://schemas.microsoft.com/office/drawing/2014/main" id="{9E919A41-82B9-D4E5-188C-16DFD2737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778050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532</xdr:row>
      <xdr:rowOff>0</xdr:rowOff>
    </xdr:from>
    <xdr:to>
      <xdr:col>19</xdr:col>
      <xdr:colOff>495300</xdr:colOff>
      <xdr:row>545</xdr:row>
      <xdr:rowOff>1123950</xdr:rowOff>
    </xdr:to>
    <xdr:pic>
      <xdr:nvPicPr>
        <xdr:cNvPr id="3309" name="Imagem 3308" descr="Escudo o time Bassi">
          <a:extLst>
            <a:ext uri="{FF2B5EF4-FFF2-40B4-BE49-F238E27FC236}">
              <a16:creationId xmlns:a16="http://schemas.microsoft.com/office/drawing/2014/main" id="{F51F9FF6-ACDA-C94B-0A9D-03400830E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800148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539</xdr:row>
      <xdr:rowOff>0</xdr:rowOff>
    </xdr:from>
    <xdr:to>
      <xdr:col>19</xdr:col>
      <xdr:colOff>495300</xdr:colOff>
      <xdr:row>552</xdr:row>
      <xdr:rowOff>1123950</xdr:rowOff>
    </xdr:to>
    <xdr:pic>
      <xdr:nvPicPr>
        <xdr:cNvPr id="3310" name="Imagem 3309" descr="Escudo o time Veron">
          <a:extLst>
            <a:ext uri="{FF2B5EF4-FFF2-40B4-BE49-F238E27FC236}">
              <a16:creationId xmlns:a16="http://schemas.microsoft.com/office/drawing/2014/main" id="{2F008169-E8A8-7B15-9307-77875E789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82590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546</xdr:row>
      <xdr:rowOff>0</xdr:rowOff>
    </xdr:from>
    <xdr:to>
      <xdr:col>19</xdr:col>
      <xdr:colOff>495300</xdr:colOff>
      <xdr:row>559</xdr:row>
      <xdr:rowOff>1123950</xdr:rowOff>
    </xdr:to>
    <xdr:pic>
      <xdr:nvPicPr>
        <xdr:cNvPr id="3311" name="Imagem 3310" descr="Escudo o time Rodolfo Paixão ">
          <a:extLst>
            <a:ext uri="{FF2B5EF4-FFF2-40B4-BE49-F238E27FC236}">
              <a16:creationId xmlns:a16="http://schemas.microsoft.com/office/drawing/2014/main" id="{3303EC93-2DE9-59F9-BA2E-1F4DD96C0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851660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553</xdr:row>
      <xdr:rowOff>0</xdr:rowOff>
    </xdr:from>
    <xdr:to>
      <xdr:col>19</xdr:col>
      <xdr:colOff>495300</xdr:colOff>
      <xdr:row>567</xdr:row>
      <xdr:rowOff>180975</xdr:rowOff>
    </xdr:to>
    <xdr:pic>
      <xdr:nvPicPr>
        <xdr:cNvPr id="3312" name="Imagem 3311" descr="Escudo o time Robson Taglia">
          <a:extLst>
            <a:ext uri="{FF2B5EF4-FFF2-40B4-BE49-F238E27FC236}">
              <a16:creationId xmlns:a16="http://schemas.microsoft.com/office/drawing/2014/main" id="{5E3C2328-6A28-3040-6EB5-1D435F249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877415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560</xdr:row>
      <xdr:rowOff>0</xdr:rowOff>
    </xdr:from>
    <xdr:to>
      <xdr:col>19</xdr:col>
      <xdr:colOff>495300</xdr:colOff>
      <xdr:row>577</xdr:row>
      <xdr:rowOff>104775</xdr:rowOff>
    </xdr:to>
    <xdr:pic>
      <xdr:nvPicPr>
        <xdr:cNvPr id="3313" name="Imagem 3312" descr="Escudo o time Eduardo Turolla">
          <a:extLst>
            <a:ext uri="{FF2B5EF4-FFF2-40B4-BE49-F238E27FC236}">
              <a16:creationId xmlns:a16="http://schemas.microsoft.com/office/drawing/2014/main" id="{9FE83DF6-64F0-FF6B-850F-89F2927766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903171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567</xdr:row>
      <xdr:rowOff>0</xdr:rowOff>
    </xdr:from>
    <xdr:to>
      <xdr:col>19</xdr:col>
      <xdr:colOff>495300</xdr:colOff>
      <xdr:row>589</xdr:row>
      <xdr:rowOff>152400</xdr:rowOff>
    </xdr:to>
    <xdr:pic>
      <xdr:nvPicPr>
        <xdr:cNvPr id="3314" name="Imagem 3313" descr="Escudo o time Taleb">
          <a:extLst>
            <a:ext uri="{FF2B5EF4-FFF2-40B4-BE49-F238E27FC236}">
              <a16:creationId xmlns:a16="http://schemas.microsoft.com/office/drawing/2014/main" id="{96991FA9-3086-EC54-F271-E4134E14BF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925574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574</xdr:row>
      <xdr:rowOff>0</xdr:rowOff>
    </xdr:from>
    <xdr:to>
      <xdr:col>19</xdr:col>
      <xdr:colOff>495300</xdr:colOff>
      <xdr:row>601</xdr:row>
      <xdr:rowOff>19050</xdr:rowOff>
    </xdr:to>
    <xdr:pic>
      <xdr:nvPicPr>
        <xdr:cNvPr id="3315" name="Imagem 3314" descr="Escudo o time Jefferson Lalor">
          <a:extLst>
            <a:ext uri="{FF2B5EF4-FFF2-40B4-BE49-F238E27FC236}">
              <a16:creationId xmlns:a16="http://schemas.microsoft.com/office/drawing/2014/main" id="{DA85B7BC-7D98-384A-2811-A5EA86F39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946148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495300</xdr:colOff>
      <xdr:row>17</xdr:row>
      <xdr:rowOff>106680</xdr:rowOff>
    </xdr:to>
    <xdr:pic>
      <xdr:nvPicPr>
        <xdr:cNvPr id="60" name="Imagem 59" descr="Escudo o time Maurício Silva">
          <a:extLst>
            <a:ext uri="{FF2B5EF4-FFF2-40B4-BE49-F238E27FC236}">
              <a16:creationId xmlns:a16="http://schemas.microsoft.com/office/drawing/2014/main" id="{09046720-BD6F-0871-6A42-D74EB3EE8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114300</xdr:colOff>
      <xdr:row>3</xdr:row>
      <xdr:rowOff>114300</xdr:rowOff>
    </xdr:to>
    <xdr:sp macro="" textlink="">
      <xdr:nvSpPr>
        <xdr:cNvPr id="3074" name="AutoShape 2" descr="Liga sem capitão">
          <a:extLst>
            <a:ext uri="{FF2B5EF4-FFF2-40B4-BE49-F238E27FC236}">
              <a16:creationId xmlns:a16="http://schemas.microsoft.com/office/drawing/2014/main" id="{C2D150A5-F8F6-7EB2-61FF-CE5B6D1021BA}"/>
            </a:ext>
          </a:extLst>
        </xdr:cNvPr>
        <xdr:cNvSpPr>
          <a:spLocks noChangeAspect="1" noChangeArrowheads="1"/>
        </xdr:cNvSpPr>
      </xdr:nvSpPr>
      <xdr:spPr bwMode="auto">
        <a:xfrm>
          <a:off x="0" y="5943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7</xdr:col>
      <xdr:colOff>495300</xdr:colOff>
      <xdr:row>22</xdr:row>
      <xdr:rowOff>106680</xdr:rowOff>
    </xdr:to>
    <xdr:pic>
      <xdr:nvPicPr>
        <xdr:cNvPr id="61" name="Imagem 60" descr="Escudo o time Leandro Souza">
          <a:extLst>
            <a:ext uri="{FF2B5EF4-FFF2-40B4-BE49-F238E27FC236}">
              <a16:creationId xmlns:a16="http://schemas.microsoft.com/office/drawing/2014/main" id="{0264E277-402C-90CF-397B-E8EFCE4C2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574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114300</xdr:colOff>
      <xdr:row>10</xdr:row>
      <xdr:rowOff>114300</xdr:rowOff>
    </xdr:to>
    <xdr:sp macro="" textlink="">
      <xdr:nvSpPr>
        <xdr:cNvPr id="3076" name="AutoShape 4" descr="Liga sem capitão">
          <a:extLst>
            <a:ext uri="{FF2B5EF4-FFF2-40B4-BE49-F238E27FC236}">
              <a16:creationId xmlns:a16="http://schemas.microsoft.com/office/drawing/2014/main" id="{B465FB35-27E3-5859-D8E4-3BC105A4BBE9}"/>
            </a:ext>
          </a:extLst>
        </xdr:cNvPr>
        <xdr:cNvSpPr>
          <a:spLocks noChangeAspect="1" noChangeArrowheads="1"/>
        </xdr:cNvSpPr>
      </xdr:nvSpPr>
      <xdr:spPr bwMode="auto">
        <a:xfrm>
          <a:off x="0" y="26517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7</xdr:col>
      <xdr:colOff>495300</xdr:colOff>
      <xdr:row>28</xdr:row>
      <xdr:rowOff>152400</xdr:rowOff>
    </xdr:to>
    <xdr:pic>
      <xdr:nvPicPr>
        <xdr:cNvPr id="62" name="Imagem 61" descr="Escudo o time Guilherme Felicio">
          <a:extLst>
            <a:ext uri="{FF2B5EF4-FFF2-40B4-BE49-F238E27FC236}">
              <a16:creationId xmlns:a16="http://schemas.microsoft.com/office/drawing/2014/main" id="{237F95AD-5C30-4A89-7C0D-642AE86C9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976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17</xdr:row>
      <xdr:rowOff>114300</xdr:rowOff>
    </xdr:to>
    <xdr:sp macro="" textlink="">
      <xdr:nvSpPr>
        <xdr:cNvPr id="3078" name="AutoShape 6" descr="Liga sem capitão">
          <a:extLst>
            <a:ext uri="{FF2B5EF4-FFF2-40B4-BE49-F238E27FC236}">
              <a16:creationId xmlns:a16="http://schemas.microsoft.com/office/drawing/2014/main" id="{F2E9C920-1B7A-121A-C9A5-5E9C1475DB64}"/>
            </a:ext>
          </a:extLst>
        </xdr:cNvPr>
        <xdr:cNvSpPr>
          <a:spLocks noChangeAspect="1" noChangeArrowheads="1"/>
        </xdr:cNvSpPr>
      </xdr:nvSpPr>
      <xdr:spPr bwMode="auto">
        <a:xfrm>
          <a:off x="0" y="48920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7</xdr:col>
      <xdr:colOff>495300</xdr:colOff>
      <xdr:row>36</xdr:row>
      <xdr:rowOff>106680</xdr:rowOff>
    </xdr:to>
    <xdr:pic>
      <xdr:nvPicPr>
        <xdr:cNvPr id="63" name="Imagem 62" descr="Escudo o time Leandro Schulai">
          <a:extLst>
            <a:ext uri="{FF2B5EF4-FFF2-40B4-BE49-F238E27FC236}">
              <a16:creationId xmlns:a16="http://schemas.microsoft.com/office/drawing/2014/main" id="{614E3416-18D3-DE1F-56EC-079973C7B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208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114300</xdr:colOff>
      <xdr:row>24</xdr:row>
      <xdr:rowOff>114300</xdr:rowOff>
    </xdr:to>
    <xdr:sp macro="" textlink="">
      <xdr:nvSpPr>
        <xdr:cNvPr id="3080" name="AutoShape 8" descr="Liga sem capitão">
          <a:extLst>
            <a:ext uri="{FF2B5EF4-FFF2-40B4-BE49-F238E27FC236}">
              <a16:creationId xmlns:a16="http://schemas.microsoft.com/office/drawing/2014/main" id="{A0065314-5337-BEFF-FE6F-A5FE9FC5A525}"/>
            </a:ext>
          </a:extLst>
        </xdr:cNvPr>
        <xdr:cNvSpPr>
          <a:spLocks noChangeAspect="1" noChangeArrowheads="1"/>
        </xdr:cNvSpPr>
      </xdr:nvSpPr>
      <xdr:spPr bwMode="auto">
        <a:xfrm>
          <a:off x="0" y="7315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7</xdr:col>
      <xdr:colOff>495300</xdr:colOff>
      <xdr:row>45</xdr:row>
      <xdr:rowOff>106680</xdr:rowOff>
    </xdr:to>
    <xdr:pic>
      <xdr:nvPicPr>
        <xdr:cNvPr id="14400" name="Imagem 14399" descr="Escudo o time Sergio Garcia">
          <a:extLst>
            <a:ext uri="{FF2B5EF4-FFF2-40B4-BE49-F238E27FC236}">
              <a16:creationId xmlns:a16="http://schemas.microsoft.com/office/drawing/2014/main" id="{EE598219-B8D6-180E-5DC1-5509AED82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40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114300</xdr:colOff>
      <xdr:row>31</xdr:row>
      <xdr:rowOff>114300</xdr:rowOff>
    </xdr:to>
    <xdr:sp macro="" textlink="">
      <xdr:nvSpPr>
        <xdr:cNvPr id="3082" name="AutoShape 10" descr="Liga sem capitão">
          <a:extLst>
            <a:ext uri="{FF2B5EF4-FFF2-40B4-BE49-F238E27FC236}">
              <a16:creationId xmlns:a16="http://schemas.microsoft.com/office/drawing/2014/main" id="{3C58B40A-8FF8-1999-2533-B17269C49F25}"/>
            </a:ext>
          </a:extLst>
        </xdr:cNvPr>
        <xdr:cNvSpPr>
          <a:spLocks noChangeAspect="1" noChangeArrowheads="1"/>
        </xdr:cNvSpPr>
      </xdr:nvSpPr>
      <xdr:spPr bwMode="auto">
        <a:xfrm>
          <a:off x="0" y="97383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7</xdr:col>
      <xdr:colOff>495300</xdr:colOff>
      <xdr:row>54</xdr:row>
      <xdr:rowOff>106680</xdr:rowOff>
    </xdr:to>
    <xdr:pic>
      <xdr:nvPicPr>
        <xdr:cNvPr id="14401" name="Imagem 14400" descr="Escudo o time Lucas Silva Vieira">
          <a:extLst>
            <a:ext uri="{FF2B5EF4-FFF2-40B4-BE49-F238E27FC236}">
              <a16:creationId xmlns:a16="http://schemas.microsoft.com/office/drawing/2014/main" id="{0BDFE60E-118B-1AE7-3543-F0BE6CB78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3842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114300</xdr:colOff>
      <xdr:row>38</xdr:row>
      <xdr:rowOff>114300</xdr:rowOff>
    </xdr:to>
    <xdr:sp macro="" textlink="">
      <xdr:nvSpPr>
        <xdr:cNvPr id="3084" name="AutoShape 12" descr="Liga sem capitão">
          <a:extLst>
            <a:ext uri="{FF2B5EF4-FFF2-40B4-BE49-F238E27FC236}">
              <a16:creationId xmlns:a16="http://schemas.microsoft.com/office/drawing/2014/main" id="{960267D7-2C2C-0CA2-50E8-F76C4F45C443}"/>
            </a:ext>
          </a:extLst>
        </xdr:cNvPr>
        <xdr:cNvSpPr>
          <a:spLocks noChangeAspect="1" noChangeArrowheads="1"/>
        </xdr:cNvSpPr>
      </xdr:nvSpPr>
      <xdr:spPr bwMode="auto">
        <a:xfrm>
          <a:off x="0" y="119786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</xdr:row>
      <xdr:rowOff>0</xdr:rowOff>
    </xdr:from>
    <xdr:to>
      <xdr:col>7</xdr:col>
      <xdr:colOff>495300</xdr:colOff>
      <xdr:row>61</xdr:row>
      <xdr:rowOff>106680</xdr:rowOff>
    </xdr:to>
    <xdr:pic>
      <xdr:nvPicPr>
        <xdr:cNvPr id="14424" name="Imagem 14423" descr="Escudo o time Lucas Silva Vieira">
          <a:extLst>
            <a:ext uri="{FF2B5EF4-FFF2-40B4-BE49-F238E27FC236}">
              <a16:creationId xmlns:a16="http://schemas.microsoft.com/office/drawing/2014/main" id="{5B20ED77-E2C9-E069-E9CB-44E77EE97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4416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114300</xdr:colOff>
      <xdr:row>45</xdr:row>
      <xdr:rowOff>114300</xdr:rowOff>
    </xdr:to>
    <xdr:sp macro="" textlink="">
      <xdr:nvSpPr>
        <xdr:cNvPr id="3086" name="AutoShape 14" descr="Liga sem capitão">
          <a:extLst>
            <a:ext uri="{FF2B5EF4-FFF2-40B4-BE49-F238E27FC236}">
              <a16:creationId xmlns:a16="http://schemas.microsoft.com/office/drawing/2014/main" id="{0AED42DA-78E7-3D26-2192-DB8ACD19C7C0}"/>
            </a:ext>
          </a:extLst>
        </xdr:cNvPr>
        <xdr:cNvSpPr>
          <a:spLocks noChangeAspect="1" noChangeArrowheads="1"/>
        </xdr:cNvSpPr>
      </xdr:nvSpPr>
      <xdr:spPr bwMode="auto">
        <a:xfrm>
          <a:off x="0" y="140360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7</xdr:col>
      <xdr:colOff>495300</xdr:colOff>
      <xdr:row>66</xdr:row>
      <xdr:rowOff>106680</xdr:rowOff>
    </xdr:to>
    <xdr:pic>
      <xdr:nvPicPr>
        <xdr:cNvPr id="14425" name="Imagem 14424" descr="Escudo o time Wedson da Silva">
          <a:extLst>
            <a:ext uri="{FF2B5EF4-FFF2-40B4-BE49-F238E27FC236}">
              <a16:creationId xmlns:a16="http://schemas.microsoft.com/office/drawing/2014/main" id="{566969DE-0E21-27E7-39CA-229D83E11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3162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114300</xdr:colOff>
      <xdr:row>52</xdr:row>
      <xdr:rowOff>114300</xdr:rowOff>
    </xdr:to>
    <xdr:sp macro="" textlink="">
      <xdr:nvSpPr>
        <xdr:cNvPr id="3088" name="AutoShape 16" descr="Liga sem capitão">
          <a:extLst>
            <a:ext uri="{FF2B5EF4-FFF2-40B4-BE49-F238E27FC236}">
              <a16:creationId xmlns:a16="http://schemas.microsoft.com/office/drawing/2014/main" id="{C3AA72B6-DFA9-0759-0B08-3BF85FA878B3}"/>
            </a:ext>
          </a:extLst>
        </xdr:cNvPr>
        <xdr:cNvSpPr>
          <a:spLocks noChangeAspect="1" noChangeArrowheads="1"/>
        </xdr:cNvSpPr>
      </xdr:nvSpPr>
      <xdr:spPr bwMode="auto">
        <a:xfrm>
          <a:off x="0" y="159105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</xdr:row>
      <xdr:rowOff>0</xdr:rowOff>
    </xdr:from>
    <xdr:to>
      <xdr:col>7</xdr:col>
      <xdr:colOff>495300</xdr:colOff>
      <xdr:row>73</xdr:row>
      <xdr:rowOff>106680</xdr:rowOff>
    </xdr:to>
    <xdr:pic>
      <xdr:nvPicPr>
        <xdr:cNvPr id="14426" name="Imagem 14425" descr="Escudo o time Lutty costa">
          <a:extLst>
            <a:ext uri="{FF2B5EF4-FFF2-40B4-BE49-F238E27FC236}">
              <a16:creationId xmlns:a16="http://schemas.microsoft.com/office/drawing/2014/main" id="{CB3C1875-E26F-9A90-2228-49A065759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3736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114300</xdr:colOff>
      <xdr:row>59</xdr:row>
      <xdr:rowOff>114300</xdr:rowOff>
    </xdr:to>
    <xdr:sp macro="" textlink="">
      <xdr:nvSpPr>
        <xdr:cNvPr id="3090" name="AutoShape 18" descr="Liga sem capitão">
          <a:extLst>
            <a:ext uri="{FF2B5EF4-FFF2-40B4-BE49-F238E27FC236}">
              <a16:creationId xmlns:a16="http://schemas.microsoft.com/office/drawing/2014/main" id="{9C4B853E-2F84-968E-D8D7-06E997F35601}"/>
            </a:ext>
          </a:extLst>
        </xdr:cNvPr>
        <xdr:cNvSpPr>
          <a:spLocks noChangeAspect="1" noChangeArrowheads="1"/>
        </xdr:cNvSpPr>
      </xdr:nvSpPr>
      <xdr:spPr bwMode="auto">
        <a:xfrm>
          <a:off x="0" y="179679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63</xdr:row>
      <xdr:rowOff>0</xdr:rowOff>
    </xdr:from>
    <xdr:to>
      <xdr:col>7</xdr:col>
      <xdr:colOff>495300</xdr:colOff>
      <xdr:row>79</xdr:row>
      <xdr:rowOff>106680</xdr:rowOff>
    </xdr:to>
    <xdr:pic>
      <xdr:nvPicPr>
        <xdr:cNvPr id="14427" name="Imagem 14426" descr="Escudo o time Diego Longo">
          <a:extLst>
            <a:ext uri="{FF2B5EF4-FFF2-40B4-BE49-F238E27FC236}">
              <a16:creationId xmlns:a16="http://schemas.microsoft.com/office/drawing/2014/main" id="{1BD5083D-D7AE-CE1C-D38A-3A4C85B6F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6138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114300</xdr:colOff>
      <xdr:row>66</xdr:row>
      <xdr:rowOff>114300</xdr:rowOff>
    </xdr:to>
    <xdr:sp macro="" textlink="">
      <xdr:nvSpPr>
        <xdr:cNvPr id="3092" name="AutoShape 20" descr="Liga sem capitão">
          <a:extLst>
            <a:ext uri="{FF2B5EF4-FFF2-40B4-BE49-F238E27FC236}">
              <a16:creationId xmlns:a16="http://schemas.microsoft.com/office/drawing/2014/main" id="{961ACF63-9286-63AB-4C7F-0C71FB637991}"/>
            </a:ext>
          </a:extLst>
        </xdr:cNvPr>
        <xdr:cNvSpPr>
          <a:spLocks noChangeAspect="1" noChangeArrowheads="1"/>
        </xdr:cNvSpPr>
      </xdr:nvSpPr>
      <xdr:spPr bwMode="auto">
        <a:xfrm>
          <a:off x="0" y="202082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7</xdr:col>
      <xdr:colOff>495300</xdr:colOff>
      <xdr:row>86</xdr:row>
      <xdr:rowOff>106680</xdr:rowOff>
    </xdr:to>
    <xdr:pic>
      <xdr:nvPicPr>
        <xdr:cNvPr id="14428" name="Imagem 14427" descr="Escudo o time Alexandre Carlos">
          <a:extLst>
            <a:ext uri="{FF2B5EF4-FFF2-40B4-BE49-F238E27FC236}">
              <a16:creationId xmlns:a16="http://schemas.microsoft.com/office/drawing/2014/main" id="{87D3B9E4-132B-DB8D-73DA-2D0296168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6712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114300</xdr:colOff>
      <xdr:row>73</xdr:row>
      <xdr:rowOff>114300</xdr:rowOff>
    </xdr:to>
    <xdr:sp macro="" textlink="">
      <xdr:nvSpPr>
        <xdr:cNvPr id="3094" name="AutoShape 22" descr="Liga sem capitão">
          <a:extLst>
            <a:ext uri="{FF2B5EF4-FFF2-40B4-BE49-F238E27FC236}">
              <a16:creationId xmlns:a16="http://schemas.microsoft.com/office/drawing/2014/main" id="{B252A064-E1D4-FBDB-3459-22EBB90CB56E}"/>
            </a:ext>
          </a:extLst>
        </xdr:cNvPr>
        <xdr:cNvSpPr>
          <a:spLocks noChangeAspect="1" noChangeArrowheads="1"/>
        </xdr:cNvSpPr>
      </xdr:nvSpPr>
      <xdr:spPr bwMode="auto">
        <a:xfrm>
          <a:off x="0" y="222656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77</xdr:row>
      <xdr:rowOff>0</xdr:rowOff>
    </xdr:from>
    <xdr:to>
      <xdr:col>7</xdr:col>
      <xdr:colOff>495300</xdr:colOff>
      <xdr:row>95</xdr:row>
      <xdr:rowOff>106680</xdr:rowOff>
    </xdr:to>
    <xdr:pic>
      <xdr:nvPicPr>
        <xdr:cNvPr id="14429" name="Imagem 14428" descr="Escudo o time Daniel Quirino">
          <a:extLst>
            <a:ext uri="{FF2B5EF4-FFF2-40B4-BE49-F238E27FC236}">
              <a16:creationId xmlns:a16="http://schemas.microsoft.com/office/drawing/2014/main" id="{8A51547A-1316-3A99-D5C7-41CECF30E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094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114300</xdr:colOff>
      <xdr:row>80</xdr:row>
      <xdr:rowOff>114300</xdr:rowOff>
    </xdr:to>
    <xdr:sp macro="" textlink="">
      <xdr:nvSpPr>
        <xdr:cNvPr id="3096" name="AutoShape 24" descr="Liga sem capitão">
          <a:extLst>
            <a:ext uri="{FF2B5EF4-FFF2-40B4-BE49-F238E27FC236}">
              <a16:creationId xmlns:a16="http://schemas.microsoft.com/office/drawing/2014/main" id="{92AE427B-5568-68D5-F3B7-F09172EFF3C8}"/>
            </a:ext>
          </a:extLst>
        </xdr:cNvPr>
        <xdr:cNvSpPr>
          <a:spLocks noChangeAspect="1" noChangeArrowheads="1"/>
        </xdr:cNvSpPr>
      </xdr:nvSpPr>
      <xdr:spPr bwMode="auto">
        <a:xfrm>
          <a:off x="0" y="24688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84</xdr:row>
      <xdr:rowOff>0</xdr:rowOff>
    </xdr:from>
    <xdr:to>
      <xdr:col>7</xdr:col>
      <xdr:colOff>495300</xdr:colOff>
      <xdr:row>101</xdr:row>
      <xdr:rowOff>106680</xdr:rowOff>
    </xdr:to>
    <xdr:pic>
      <xdr:nvPicPr>
        <xdr:cNvPr id="14430" name="Imagem 14429" descr="Escudo o time Nick">
          <a:extLst>
            <a:ext uri="{FF2B5EF4-FFF2-40B4-BE49-F238E27FC236}">
              <a16:creationId xmlns:a16="http://schemas.microsoft.com/office/drawing/2014/main" id="{B9FCE7D0-0552-D809-8CF0-3ADCC5B88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1518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114300</xdr:colOff>
      <xdr:row>87</xdr:row>
      <xdr:rowOff>114300</xdr:rowOff>
    </xdr:to>
    <xdr:sp macro="" textlink="">
      <xdr:nvSpPr>
        <xdr:cNvPr id="3098" name="AutoShape 26" descr="Liga sem capitão">
          <a:extLst>
            <a:ext uri="{FF2B5EF4-FFF2-40B4-BE49-F238E27FC236}">
              <a16:creationId xmlns:a16="http://schemas.microsoft.com/office/drawing/2014/main" id="{E9B57576-31A8-A15D-04ED-7E16DC0D9A01}"/>
            </a:ext>
          </a:extLst>
        </xdr:cNvPr>
        <xdr:cNvSpPr>
          <a:spLocks noChangeAspect="1" noChangeArrowheads="1"/>
        </xdr:cNvSpPr>
      </xdr:nvSpPr>
      <xdr:spPr bwMode="auto">
        <a:xfrm>
          <a:off x="0" y="26746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91</xdr:row>
      <xdr:rowOff>0</xdr:rowOff>
    </xdr:from>
    <xdr:to>
      <xdr:col>7</xdr:col>
      <xdr:colOff>495300</xdr:colOff>
      <xdr:row>108</xdr:row>
      <xdr:rowOff>106680</xdr:rowOff>
    </xdr:to>
    <xdr:pic>
      <xdr:nvPicPr>
        <xdr:cNvPr id="14431" name="Imagem 14430" descr="Escudo o time ALYSON">
          <a:extLst>
            <a:ext uri="{FF2B5EF4-FFF2-40B4-BE49-F238E27FC236}">
              <a16:creationId xmlns:a16="http://schemas.microsoft.com/office/drawing/2014/main" id="{A0AF7CDF-D0AF-F1F6-0E4C-0C6BD2C71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2092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114300</xdr:colOff>
      <xdr:row>94</xdr:row>
      <xdr:rowOff>114300</xdr:rowOff>
    </xdr:to>
    <xdr:sp macro="" textlink="">
      <xdr:nvSpPr>
        <xdr:cNvPr id="3100" name="AutoShape 28" descr="Liga sem capitão">
          <a:extLst>
            <a:ext uri="{FF2B5EF4-FFF2-40B4-BE49-F238E27FC236}">
              <a16:creationId xmlns:a16="http://schemas.microsoft.com/office/drawing/2014/main" id="{A9D9892E-5B2F-5E55-3CB7-C75724FD881E}"/>
            </a:ext>
          </a:extLst>
        </xdr:cNvPr>
        <xdr:cNvSpPr>
          <a:spLocks noChangeAspect="1" noChangeArrowheads="1"/>
        </xdr:cNvSpPr>
      </xdr:nvSpPr>
      <xdr:spPr bwMode="auto">
        <a:xfrm>
          <a:off x="0" y="28803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7</xdr:col>
      <xdr:colOff>495300</xdr:colOff>
      <xdr:row>115</xdr:row>
      <xdr:rowOff>106680</xdr:rowOff>
    </xdr:to>
    <xdr:pic>
      <xdr:nvPicPr>
        <xdr:cNvPr id="14432" name="Imagem 14431" descr="Escudo o time Gabriel Ratto">
          <a:extLst>
            <a:ext uri="{FF2B5EF4-FFF2-40B4-BE49-F238E27FC236}">
              <a16:creationId xmlns:a16="http://schemas.microsoft.com/office/drawing/2014/main" id="{9C59035E-45F8-1FA3-C6E7-CACA2A52D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495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114300</xdr:colOff>
      <xdr:row>101</xdr:row>
      <xdr:rowOff>114300</xdr:rowOff>
    </xdr:to>
    <xdr:sp macro="" textlink="">
      <xdr:nvSpPr>
        <xdr:cNvPr id="3102" name="AutoShape 30" descr="Liga sem capitão">
          <a:extLst>
            <a:ext uri="{FF2B5EF4-FFF2-40B4-BE49-F238E27FC236}">
              <a16:creationId xmlns:a16="http://schemas.microsoft.com/office/drawing/2014/main" id="{6A4D61A8-1F1E-1B53-9BA5-F1871A4C770B}"/>
            </a:ext>
          </a:extLst>
        </xdr:cNvPr>
        <xdr:cNvSpPr>
          <a:spLocks noChangeAspect="1" noChangeArrowheads="1"/>
        </xdr:cNvSpPr>
      </xdr:nvSpPr>
      <xdr:spPr bwMode="auto">
        <a:xfrm>
          <a:off x="0" y="310438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7</xdr:col>
      <xdr:colOff>495300</xdr:colOff>
      <xdr:row>122</xdr:row>
      <xdr:rowOff>106680</xdr:rowOff>
    </xdr:to>
    <xdr:pic>
      <xdr:nvPicPr>
        <xdr:cNvPr id="14433" name="Imagem 14432" descr="Escudo o time Gabriel Machado">
          <a:extLst>
            <a:ext uri="{FF2B5EF4-FFF2-40B4-BE49-F238E27FC236}">
              <a16:creationId xmlns:a16="http://schemas.microsoft.com/office/drawing/2014/main" id="{B401B584-0730-411C-93C4-C375DB975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5069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114300</xdr:colOff>
      <xdr:row>108</xdr:row>
      <xdr:rowOff>114300</xdr:rowOff>
    </xdr:to>
    <xdr:sp macro="" textlink="">
      <xdr:nvSpPr>
        <xdr:cNvPr id="3104" name="AutoShape 32" descr="Liga sem capitão">
          <a:extLst>
            <a:ext uri="{FF2B5EF4-FFF2-40B4-BE49-F238E27FC236}">
              <a16:creationId xmlns:a16="http://schemas.microsoft.com/office/drawing/2014/main" id="{8D61BB07-0BB2-8E46-7099-530C0E07FBA1}"/>
            </a:ext>
          </a:extLst>
        </xdr:cNvPr>
        <xdr:cNvSpPr>
          <a:spLocks noChangeAspect="1" noChangeArrowheads="1"/>
        </xdr:cNvSpPr>
      </xdr:nvSpPr>
      <xdr:spPr bwMode="auto">
        <a:xfrm>
          <a:off x="0" y="331012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112</xdr:row>
      <xdr:rowOff>0</xdr:rowOff>
    </xdr:from>
    <xdr:to>
      <xdr:col>7</xdr:col>
      <xdr:colOff>495300</xdr:colOff>
      <xdr:row>129</xdr:row>
      <xdr:rowOff>106680</xdr:rowOff>
    </xdr:to>
    <xdr:pic>
      <xdr:nvPicPr>
        <xdr:cNvPr id="14434" name="Imagem 14433" descr="Escudo o time CAMISA . 10">
          <a:extLst>
            <a:ext uri="{FF2B5EF4-FFF2-40B4-BE49-F238E27FC236}">
              <a16:creationId xmlns:a16="http://schemas.microsoft.com/office/drawing/2014/main" id="{B3802365-CF42-E7EA-1F17-4B2DADEAA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7472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114300</xdr:colOff>
      <xdr:row>115</xdr:row>
      <xdr:rowOff>114300</xdr:rowOff>
    </xdr:to>
    <xdr:sp macro="" textlink="">
      <xdr:nvSpPr>
        <xdr:cNvPr id="3106" name="AutoShape 34" descr="Liga sem capitão">
          <a:extLst>
            <a:ext uri="{FF2B5EF4-FFF2-40B4-BE49-F238E27FC236}">
              <a16:creationId xmlns:a16="http://schemas.microsoft.com/office/drawing/2014/main" id="{0CC4ECA1-9BE9-8233-59E7-181F95956BA0}"/>
            </a:ext>
          </a:extLst>
        </xdr:cNvPr>
        <xdr:cNvSpPr>
          <a:spLocks noChangeAspect="1" noChangeArrowheads="1"/>
        </xdr:cNvSpPr>
      </xdr:nvSpPr>
      <xdr:spPr bwMode="auto">
        <a:xfrm>
          <a:off x="0" y="353415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119</xdr:row>
      <xdr:rowOff>0</xdr:rowOff>
    </xdr:from>
    <xdr:to>
      <xdr:col>7</xdr:col>
      <xdr:colOff>495300</xdr:colOff>
      <xdr:row>135</xdr:row>
      <xdr:rowOff>106680</xdr:rowOff>
    </xdr:to>
    <xdr:pic>
      <xdr:nvPicPr>
        <xdr:cNvPr id="14435" name="Imagem 14434" descr="Escudo o time Douglas Ferreira">
          <a:extLst>
            <a:ext uri="{FF2B5EF4-FFF2-40B4-BE49-F238E27FC236}">
              <a16:creationId xmlns:a16="http://schemas.microsoft.com/office/drawing/2014/main" id="{9E0610BD-09C3-3437-DA5F-FD9B913F2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8046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0</xdr:col>
      <xdr:colOff>114300</xdr:colOff>
      <xdr:row>122</xdr:row>
      <xdr:rowOff>114300</xdr:rowOff>
    </xdr:to>
    <xdr:sp macro="" textlink="">
      <xdr:nvSpPr>
        <xdr:cNvPr id="3108" name="AutoShape 36" descr="Liga sem capitão">
          <a:extLst>
            <a:ext uri="{FF2B5EF4-FFF2-40B4-BE49-F238E27FC236}">
              <a16:creationId xmlns:a16="http://schemas.microsoft.com/office/drawing/2014/main" id="{072B496F-840D-47E1-CA30-81AD79E5AD20}"/>
            </a:ext>
          </a:extLst>
        </xdr:cNvPr>
        <xdr:cNvSpPr>
          <a:spLocks noChangeAspect="1" noChangeArrowheads="1"/>
        </xdr:cNvSpPr>
      </xdr:nvSpPr>
      <xdr:spPr bwMode="auto">
        <a:xfrm>
          <a:off x="0" y="373989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126</xdr:row>
      <xdr:rowOff>0</xdr:rowOff>
    </xdr:from>
    <xdr:to>
      <xdr:col>7</xdr:col>
      <xdr:colOff>495300</xdr:colOff>
      <xdr:row>143</xdr:row>
      <xdr:rowOff>106680</xdr:rowOff>
    </xdr:to>
    <xdr:pic>
      <xdr:nvPicPr>
        <xdr:cNvPr id="14436" name="Imagem 14435" descr="Escudo o time Maurino Coimbra">
          <a:extLst>
            <a:ext uri="{FF2B5EF4-FFF2-40B4-BE49-F238E27FC236}">
              <a16:creationId xmlns:a16="http://schemas.microsoft.com/office/drawing/2014/main" id="{AD00DC09-A2FC-EBB8-1DB1-7907F6B0E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0448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0</xdr:col>
      <xdr:colOff>114300</xdr:colOff>
      <xdr:row>129</xdr:row>
      <xdr:rowOff>114300</xdr:rowOff>
    </xdr:to>
    <xdr:sp macro="" textlink="">
      <xdr:nvSpPr>
        <xdr:cNvPr id="3110" name="AutoShape 38" descr="Liga sem capitão">
          <a:extLst>
            <a:ext uri="{FF2B5EF4-FFF2-40B4-BE49-F238E27FC236}">
              <a16:creationId xmlns:a16="http://schemas.microsoft.com/office/drawing/2014/main" id="{77A94593-D8C3-3164-0FA6-D8746E3CDCD0}"/>
            </a:ext>
          </a:extLst>
        </xdr:cNvPr>
        <xdr:cNvSpPr>
          <a:spLocks noChangeAspect="1" noChangeArrowheads="1"/>
        </xdr:cNvSpPr>
      </xdr:nvSpPr>
      <xdr:spPr bwMode="auto">
        <a:xfrm>
          <a:off x="0" y="396392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133</xdr:row>
      <xdr:rowOff>0</xdr:rowOff>
    </xdr:from>
    <xdr:to>
      <xdr:col>7</xdr:col>
      <xdr:colOff>495300</xdr:colOff>
      <xdr:row>150</xdr:row>
      <xdr:rowOff>106680</xdr:rowOff>
    </xdr:to>
    <xdr:pic>
      <xdr:nvPicPr>
        <xdr:cNvPr id="14437" name="Imagem 14436" descr="Escudo o time Shoji">
          <a:extLst>
            <a:ext uri="{FF2B5EF4-FFF2-40B4-BE49-F238E27FC236}">
              <a16:creationId xmlns:a16="http://schemas.microsoft.com/office/drawing/2014/main" id="{FE1914D9-4C6B-2985-A520-B1AF6903F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2851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114300</xdr:colOff>
      <xdr:row>136</xdr:row>
      <xdr:rowOff>114300</xdr:rowOff>
    </xdr:to>
    <xdr:sp macro="" textlink="">
      <xdr:nvSpPr>
        <xdr:cNvPr id="3112" name="AutoShape 40" descr="Liga sem capitão">
          <a:extLst>
            <a:ext uri="{FF2B5EF4-FFF2-40B4-BE49-F238E27FC236}">
              <a16:creationId xmlns:a16="http://schemas.microsoft.com/office/drawing/2014/main" id="{2CCE1768-4B69-5858-90C5-988D8002A57C}"/>
            </a:ext>
          </a:extLst>
        </xdr:cNvPr>
        <xdr:cNvSpPr>
          <a:spLocks noChangeAspect="1" noChangeArrowheads="1"/>
        </xdr:cNvSpPr>
      </xdr:nvSpPr>
      <xdr:spPr bwMode="auto">
        <a:xfrm>
          <a:off x="0" y="418795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140</xdr:row>
      <xdr:rowOff>0</xdr:rowOff>
    </xdr:from>
    <xdr:to>
      <xdr:col>7</xdr:col>
      <xdr:colOff>495300</xdr:colOff>
      <xdr:row>157</xdr:row>
      <xdr:rowOff>106680</xdr:rowOff>
    </xdr:to>
    <xdr:pic>
      <xdr:nvPicPr>
        <xdr:cNvPr id="14438" name="Imagem 14437" descr="Escudo o time Marcel Cantalego">
          <a:extLst>
            <a:ext uri="{FF2B5EF4-FFF2-40B4-BE49-F238E27FC236}">
              <a16:creationId xmlns:a16="http://schemas.microsoft.com/office/drawing/2014/main" id="{CD2F3FF3-6DA4-DFD0-9DFF-847469E87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3425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114300</xdr:colOff>
      <xdr:row>143</xdr:row>
      <xdr:rowOff>114300</xdr:rowOff>
    </xdr:to>
    <xdr:sp macro="" textlink="">
      <xdr:nvSpPr>
        <xdr:cNvPr id="3114" name="AutoShape 42" descr="Liga sem capitão">
          <a:extLst>
            <a:ext uri="{FF2B5EF4-FFF2-40B4-BE49-F238E27FC236}">
              <a16:creationId xmlns:a16="http://schemas.microsoft.com/office/drawing/2014/main" id="{43645765-481F-09C2-79FE-E880C8F40E9A}"/>
            </a:ext>
          </a:extLst>
        </xdr:cNvPr>
        <xdr:cNvSpPr>
          <a:spLocks noChangeAspect="1" noChangeArrowheads="1"/>
        </xdr:cNvSpPr>
      </xdr:nvSpPr>
      <xdr:spPr bwMode="auto">
        <a:xfrm>
          <a:off x="0" y="439369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147</xdr:row>
      <xdr:rowOff>0</xdr:rowOff>
    </xdr:from>
    <xdr:to>
      <xdr:col>7</xdr:col>
      <xdr:colOff>495300</xdr:colOff>
      <xdr:row>164</xdr:row>
      <xdr:rowOff>106680</xdr:rowOff>
    </xdr:to>
    <xdr:pic>
      <xdr:nvPicPr>
        <xdr:cNvPr id="14439" name="Imagem 14438" descr="Escudo o time Marcão">
          <a:extLst>
            <a:ext uri="{FF2B5EF4-FFF2-40B4-BE49-F238E27FC236}">
              <a16:creationId xmlns:a16="http://schemas.microsoft.com/office/drawing/2014/main" id="{A8F207C1-819F-8C3F-20C2-F13967D70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5828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114300</xdr:colOff>
      <xdr:row>150</xdr:row>
      <xdr:rowOff>114300</xdr:rowOff>
    </xdr:to>
    <xdr:sp macro="" textlink="">
      <xdr:nvSpPr>
        <xdr:cNvPr id="3116" name="AutoShape 44" descr="Liga sem capitão">
          <a:extLst>
            <a:ext uri="{FF2B5EF4-FFF2-40B4-BE49-F238E27FC236}">
              <a16:creationId xmlns:a16="http://schemas.microsoft.com/office/drawing/2014/main" id="{E31899BD-D1C6-B883-382E-9B32436C9247}"/>
            </a:ext>
          </a:extLst>
        </xdr:cNvPr>
        <xdr:cNvSpPr>
          <a:spLocks noChangeAspect="1" noChangeArrowheads="1"/>
        </xdr:cNvSpPr>
      </xdr:nvSpPr>
      <xdr:spPr bwMode="auto">
        <a:xfrm>
          <a:off x="0" y="46177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154</xdr:row>
      <xdr:rowOff>0</xdr:rowOff>
    </xdr:from>
    <xdr:to>
      <xdr:col>7</xdr:col>
      <xdr:colOff>495300</xdr:colOff>
      <xdr:row>172</xdr:row>
      <xdr:rowOff>106680</xdr:rowOff>
    </xdr:to>
    <xdr:pic>
      <xdr:nvPicPr>
        <xdr:cNvPr id="14440" name="Imagem 14439" descr="Escudo o time ROBSON CUNHA">
          <a:extLst>
            <a:ext uri="{FF2B5EF4-FFF2-40B4-BE49-F238E27FC236}">
              <a16:creationId xmlns:a16="http://schemas.microsoft.com/office/drawing/2014/main" id="{73A15FBD-794C-4552-7AB9-BA6E638F1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402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0</xdr:col>
      <xdr:colOff>114300</xdr:colOff>
      <xdr:row>157</xdr:row>
      <xdr:rowOff>114300</xdr:rowOff>
    </xdr:to>
    <xdr:sp macro="" textlink="">
      <xdr:nvSpPr>
        <xdr:cNvPr id="3118" name="AutoShape 46" descr="Liga sem capitão">
          <a:extLst>
            <a:ext uri="{FF2B5EF4-FFF2-40B4-BE49-F238E27FC236}">
              <a16:creationId xmlns:a16="http://schemas.microsoft.com/office/drawing/2014/main" id="{68C5AD80-AE54-2ECE-A0F4-D1C532A292B0}"/>
            </a:ext>
          </a:extLst>
        </xdr:cNvPr>
        <xdr:cNvSpPr>
          <a:spLocks noChangeAspect="1" noChangeArrowheads="1"/>
        </xdr:cNvSpPr>
      </xdr:nvSpPr>
      <xdr:spPr bwMode="auto">
        <a:xfrm>
          <a:off x="0" y="48234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161</xdr:row>
      <xdr:rowOff>0</xdr:rowOff>
    </xdr:from>
    <xdr:to>
      <xdr:col>7</xdr:col>
      <xdr:colOff>495300</xdr:colOff>
      <xdr:row>180</xdr:row>
      <xdr:rowOff>106680</xdr:rowOff>
    </xdr:to>
    <xdr:pic>
      <xdr:nvPicPr>
        <xdr:cNvPr id="14441" name="Imagem 14440" descr="Escudo o time Dreeexx">
          <a:extLst>
            <a:ext uri="{FF2B5EF4-FFF2-40B4-BE49-F238E27FC236}">
              <a16:creationId xmlns:a16="http://schemas.microsoft.com/office/drawing/2014/main" id="{9F56D5EC-7198-6956-20EC-37B1041B1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8805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0</xdr:col>
      <xdr:colOff>114300</xdr:colOff>
      <xdr:row>164</xdr:row>
      <xdr:rowOff>114300</xdr:rowOff>
    </xdr:to>
    <xdr:sp macro="" textlink="">
      <xdr:nvSpPr>
        <xdr:cNvPr id="3120" name="AutoShape 48" descr="Liga sem capitão">
          <a:extLst>
            <a:ext uri="{FF2B5EF4-FFF2-40B4-BE49-F238E27FC236}">
              <a16:creationId xmlns:a16="http://schemas.microsoft.com/office/drawing/2014/main" id="{EFE6ED25-8639-2043-2438-0423F94DCA50}"/>
            </a:ext>
          </a:extLst>
        </xdr:cNvPr>
        <xdr:cNvSpPr>
          <a:spLocks noChangeAspect="1" noChangeArrowheads="1"/>
        </xdr:cNvSpPr>
      </xdr:nvSpPr>
      <xdr:spPr bwMode="auto">
        <a:xfrm>
          <a:off x="0" y="504748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168</xdr:row>
      <xdr:rowOff>0</xdr:rowOff>
    </xdr:from>
    <xdr:to>
      <xdr:col>7</xdr:col>
      <xdr:colOff>495300</xdr:colOff>
      <xdr:row>186</xdr:row>
      <xdr:rowOff>106680</xdr:rowOff>
    </xdr:to>
    <xdr:pic>
      <xdr:nvPicPr>
        <xdr:cNvPr id="14442" name="Imagem 14441" descr="Escudo o time TRIPÃO">
          <a:extLst>
            <a:ext uri="{FF2B5EF4-FFF2-40B4-BE49-F238E27FC236}">
              <a16:creationId xmlns:a16="http://schemas.microsoft.com/office/drawing/2014/main" id="{4C576DD3-57DF-D938-6E13-CE0C57A4BA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7550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0</xdr:col>
      <xdr:colOff>114300</xdr:colOff>
      <xdr:row>171</xdr:row>
      <xdr:rowOff>114300</xdr:rowOff>
    </xdr:to>
    <xdr:sp macro="" textlink="">
      <xdr:nvSpPr>
        <xdr:cNvPr id="3122" name="AutoShape 50" descr="Liga sem capitão">
          <a:extLst>
            <a:ext uri="{FF2B5EF4-FFF2-40B4-BE49-F238E27FC236}">
              <a16:creationId xmlns:a16="http://schemas.microsoft.com/office/drawing/2014/main" id="{1A240A46-B391-EFEE-CBFC-32D4DA61124C}"/>
            </a:ext>
          </a:extLst>
        </xdr:cNvPr>
        <xdr:cNvSpPr>
          <a:spLocks noChangeAspect="1" noChangeArrowheads="1"/>
        </xdr:cNvSpPr>
      </xdr:nvSpPr>
      <xdr:spPr bwMode="auto">
        <a:xfrm>
          <a:off x="0" y="52349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175</xdr:row>
      <xdr:rowOff>0</xdr:rowOff>
    </xdr:from>
    <xdr:to>
      <xdr:col>7</xdr:col>
      <xdr:colOff>495300</xdr:colOff>
      <xdr:row>193</xdr:row>
      <xdr:rowOff>106680</xdr:rowOff>
    </xdr:to>
    <xdr:pic>
      <xdr:nvPicPr>
        <xdr:cNvPr id="14443" name="Imagem 14442" descr="Escudo o time TRIPA">
          <a:extLst>
            <a:ext uri="{FF2B5EF4-FFF2-40B4-BE49-F238E27FC236}">
              <a16:creationId xmlns:a16="http://schemas.microsoft.com/office/drawing/2014/main" id="{97D7D03B-F70D-DFFF-3DDE-A165BFB13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812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0</xdr:col>
      <xdr:colOff>114300</xdr:colOff>
      <xdr:row>178</xdr:row>
      <xdr:rowOff>114300</xdr:rowOff>
    </xdr:to>
    <xdr:sp macro="" textlink="">
      <xdr:nvSpPr>
        <xdr:cNvPr id="3124" name="AutoShape 52" descr="Liga sem capitão">
          <a:extLst>
            <a:ext uri="{FF2B5EF4-FFF2-40B4-BE49-F238E27FC236}">
              <a16:creationId xmlns:a16="http://schemas.microsoft.com/office/drawing/2014/main" id="{B292BC5B-8BB2-9E6F-D888-39628D5AED03}"/>
            </a:ext>
          </a:extLst>
        </xdr:cNvPr>
        <xdr:cNvSpPr>
          <a:spLocks noChangeAspect="1" noChangeArrowheads="1"/>
        </xdr:cNvSpPr>
      </xdr:nvSpPr>
      <xdr:spPr bwMode="auto">
        <a:xfrm>
          <a:off x="0" y="54406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182</xdr:row>
      <xdr:rowOff>0</xdr:rowOff>
    </xdr:from>
    <xdr:to>
      <xdr:col>7</xdr:col>
      <xdr:colOff>495300</xdr:colOff>
      <xdr:row>198</xdr:row>
      <xdr:rowOff>106680</xdr:rowOff>
    </xdr:to>
    <xdr:pic>
      <xdr:nvPicPr>
        <xdr:cNvPr id="14444" name="Imagem 14443" descr="Escudo o time Giovanni Castro">
          <a:extLst>
            <a:ext uri="{FF2B5EF4-FFF2-40B4-BE49-F238E27FC236}">
              <a16:creationId xmlns:a16="http://schemas.microsoft.com/office/drawing/2014/main" id="{9CD8FA8B-3576-0CD9-7A80-5A49F2599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8698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114300</xdr:colOff>
      <xdr:row>185</xdr:row>
      <xdr:rowOff>114300</xdr:rowOff>
    </xdr:to>
    <xdr:sp macro="" textlink="">
      <xdr:nvSpPr>
        <xdr:cNvPr id="3126" name="AutoShape 54" descr="Liga sem capitão">
          <a:extLst>
            <a:ext uri="{FF2B5EF4-FFF2-40B4-BE49-F238E27FC236}">
              <a16:creationId xmlns:a16="http://schemas.microsoft.com/office/drawing/2014/main" id="{43E26314-7FEF-E000-E608-86A6D1D77293}"/>
            </a:ext>
          </a:extLst>
        </xdr:cNvPr>
        <xdr:cNvSpPr>
          <a:spLocks noChangeAspect="1" noChangeArrowheads="1"/>
        </xdr:cNvSpPr>
      </xdr:nvSpPr>
      <xdr:spPr bwMode="auto">
        <a:xfrm>
          <a:off x="0" y="56464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189</xdr:row>
      <xdr:rowOff>0</xdr:rowOff>
    </xdr:from>
    <xdr:to>
      <xdr:col>7</xdr:col>
      <xdr:colOff>495300</xdr:colOff>
      <xdr:row>205</xdr:row>
      <xdr:rowOff>106680</xdr:rowOff>
    </xdr:to>
    <xdr:pic>
      <xdr:nvPicPr>
        <xdr:cNvPr id="14445" name="Imagem 14444" descr="Escudo o time Jefferson Finhani">
          <a:extLst>
            <a:ext uri="{FF2B5EF4-FFF2-40B4-BE49-F238E27FC236}">
              <a16:creationId xmlns:a16="http://schemas.microsoft.com/office/drawing/2014/main" id="{AC7B6E97-2E5C-603F-BC00-8B70EBCE6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9272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192</xdr:row>
      <xdr:rowOff>0</xdr:rowOff>
    </xdr:from>
    <xdr:to>
      <xdr:col>0</xdr:col>
      <xdr:colOff>114300</xdr:colOff>
      <xdr:row>192</xdr:row>
      <xdr:rowOff>114300</xdr:rowOff>
    </xdr:to>
    <xdr:sp macro="" textlink="">
      <xdr:nvSpPr>
        <xdr:cNvPr id="3128" name="AutoShape 56" descr="Liga sem capitão">
          <a:extLst>
            <a:ext uri="{FF2B5EF4-FFF2-40B4-BE49-F238E27FC236}">
              <a16:creationId xmlns:a16="http://schemas.microsoft.com/office/drawing/2014/main" id="{078C7D09-5A54-A090-F332-F0DD2094D503}"/>
            </a:ext>
          </a:extLst>
        </xdr:cNvPr>
        <xdr:cNvSpPr>
          <a:spLocks noChangeAspect="1" noChangeArrowheads="1"/>
        </xdr:cNvSpPr>
      </xdr:nvSpPr>
      <xdr:spPr bwMode="auto">
        <a:xfrm>
          <a:off x="0" y="58521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196</xdr:row>
      <xdr:rowOff>0</xdr:rowOff>
    </xdr:from>
    <xdr:to>
      <xdr:col>7</xdr:col>
      <xdr:colOff>495300</xdr:colOff>
      <xdr:row>212</xdr:row>
      <xdr:rowOff>106680</xdr:rowOff>
    </xdr:to>
    <xdr:pic>
      <xdr:nvPicPr>
        <xdr:cNvPr id="14446" name="Imagem 14445" descr="Escudo o time V. ÉDIPO">
          <a:extLst>
            <a:ext uri="{FF2B5EF4-FFF2-40B4-BE49-F238E27FC236}">
              <a16:creationId xmlns:a16="http://schemas.microsoft.com/office/drawing/2014/main" id="{B1E2D5B4-1B52-D70F-77AE-0B43792A5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3504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199</xdr:row>
      <xdr:rowOff>0</xdr:rowOff>
    </xdr:from>
    <xdr:to>
      <xdr:col>0</xdr:col>
      <xdr:colOff>114300</xdr:colOff>
      <xdr:row>199</xdr:row>
      <xdr:rowOff>114300</xdr:rowOff>
    </xdr:to>
    <xdr:sp macro="" textlink="">
      <xdr:nvSpPr>
        <xdr:cNvPr id="3130" name="AutoShape 58" descr="Liga sem capitão">
          <a:extLst>
            <a:ext uri="{FF2B5EF4-FFF2-40B4-BE49-F238E27FC236}">
              <a16:creationId xmlns:a16="http://schemas.microsoft.com/office/drawing/2014/main" id="{CE41FACA-C735-202D-1FF6-6C2F933BAF4B}"/>
            </a:ext>
          </a:extLst>
        </xdr:cNvPr>
        <xdr:cNvSpPr>
          <a:spLocks noChangeAspect="1" noChangeArrowheads="1"/>
        </xdr:cNvSpPr>
      </xdr:nvSpPr>
      <xdr:spPr bwMode="auto">
        <a:xfrm>
          <a:off x="0" y="609447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203</xdr:row>
      <xdr:rowOff>0</xdr:rowOff>
    </xdr:from>
    <xdr:to>
      <xdr:col>7</xdr:col>
      <xdr:colOff>495300</xdr:colOff>
      <xdr:row>219</xdr:row>
      <xdr:rowOff>106680</xdr:rowOff>
    </xdr:to>
    <xdr:pic>
      <xdr:nvPicPr>
        <xdr:cNvPr id="14447" name="Imagem 14446" descr="Escudo o time Cadé">
          <a:extLst>
            <a:ext uri="{FF2B5EF4-FFF2-40B4-BE49-F238E27FC236}">
              <a16:creationId xmlns:a16="http://schemas.microsoft.com/office/drawing/2014/main" id="{1950F991-2A5D-7D5F-F2FA-B241B5437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4078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206</xdr:row>
      <xdr:rowOff>0</xdr:rowOff>
    </xdr:from>
    <xdr:to>
      <xdr:col>0</xdr:col>
      <xdr:colOff>114300</xdr:colOff>
      <xdr:row>206</xdr:row>
      <xdr:rowOff>114300</xdr:rowOff>
    </xdr:to>
    <xdr:sp macro="" textlink="">
      <xdr:nvSpPr>
        <xdr:cNvPr id="3132" name="AutoShape 60" descr="Liga sem capitão">
          <a:extLst>
            <a:ext uri="{FF2B5EF4-FFF2-40B4-BE49-F238E27FC236}">
              <a16:creationId xmlns:a16="http://schemas.microsoft.com/office/drawing/2014/main" id="{8C30C7B6-3A68-58B2-8D66-958E3D8B7315}"/>
            </a:ext>
          </a:extLst>
        </xdr:cNvPr>
        <xdr:cNvSpPr>
          <a:spLocks noChangeAspect="1" noChangeArrowheads="1"/>
        </xdr:cNvSpPr>
      </xdr:nvSpPr>
      <xdr:spPr bwMode="auto">
        <a:xfrm>
          <a:off x="0" y="630021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210</xdr:row>
      <xdr:rowOff>0</xdr:rowOff>
    </xdr:from>
    <xdr:to>
      <xdr:col>7</xdr:col>
      <xdr:colOff>495300</xdr:colOff>
      <xdr:row>228</xdr:row>
      <xdr:rowOff>106680</xdr:rowOff>
    </xdr:to>
    <xdr:pic>
      <xdr:nvPicPr>
        <xdr:cNvPr id="14448" name="Imagem 14447" descr="Escudo o time Elza Gadelha Quirino">
          <a:extLst>
            <a:ext uri="{FF2B5EF4-FFF2-40B4-BE49-F238E27FC236}">
              <a16:creationId xmlns:a16="http://schemas.microsoft.com/office/drawing/2014/main" id="{F3957D87-8FD5-01C9-E97C-35EB5A9FC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8309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213</xdr:row>
      <xdr:rowOff>0</xdr:rowOff>
    </xdr:from>
    <xdr:to>
      <xdr:col>0</xdr:col>
      <xdr:colOff>114300</xdr:colOff>
      <xdr:row>213</xdr:row>
      <xdr:rowOff>114300</xdr:rowOff>
    </xdr:to>
    <xdr:sp macro="" textlink="">
      <xdr:nvSpPr>
        <xdr:cNvPr id="3134" name="AutoShape 62" descr="Liga sem capitão">
          <a:extLst>
            <a:ext uri="{FF2B5EF4-FFF2-40B4-BE49-F238E27FC236}">
              <a16:creationId xmlns:a16="http://schemas.microsoft.com/office/drawing/2014/main" id="{1610CBB8-463F-1392-7DD5-D6E7AB9687DA}"/>
            </a:ext>
          </a:extLst>
        </xdr:cNvPr>
        <xdr:cNvSpPr>
          <a:spLocks noChangeAspect="1" noChangeArrowheads="1"/>
        </xdr:cNvSpPr>
      </xdr:nvSpPr>
      <xdr:spPr bwMode="auto">
        <a:xfrm>
          <a:off x="0" y="654253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217</xdr:row>
      <xdr:rowOff>0</xdr:rowOff>
    </xdr:from>
    <xdr:to>
      <xdr:col>7</xdr:col>
      <xdr:colOff>495300</xdr:colOff>
      <xdr:row>234</xdr:row>
      <xdr:rowOff>106680</xdr:rowOff>
    </xdr:to>
    <xdr:pic>
      <xdr:nvPicPr>
        <xdr:cNvPr id="14449" name="Imagem 14448" descr="Escudo o time Leandro Schulai">
          <a:extLst>
            <a:ext uri="{FF2B5EF4-FFF2-40B4-BE49-F238E27FC236}">
              <a16:creationId xmlns:a16="http://schemas.microsoft.com/office/drawing/2014/main" id="{A266A632-5990-14A5-2FA9-01423C7EB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8883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220</xdr:row>
      <xdr:rowOff>0</xdr:rowOff>
    </xdr:from>
    <xdr:to>
      <xdr:col>0</xdr:col>
      <xdr:colOff>114300</xdr:colOff>
      <xdr:row>220</xdr:row>
      <xdr:rowOff>114300</xdr:rowOff>
    </xdr:to>
    <xdr:sp macro="" textlink="">
      <xdr:nvSpPr>
        <xdr:cNvPr id="3136" name="AutoShape 64" descr="Liga sem capitão">
          <a:extLst>
            <a:ext uri="{FF2B5EF4-FFF2-40B4-BE49-F238E27FC236}">
              <a16:creationId xmlns:a16="http://schemas.microsoft.com/office/drawing/2014/main" id="{9648CC7E-E9AE-5F6D-FAA2-5998C2907F3C}"/>
            </a:ext>
          </a:extLst>
        </xdr:cNvPr>
        <xdr:cNvSpPr>
          <a:spLocks noChangeAspect="1" noChangeArrowheads="1"/>
        </xdr:cNvSpPr>
      </xdr:nvSpPr>
      <xdr:spPr bwMode="auto">
        <a:xfrm>
          <a:off x="0" y="674827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224</xdr:row>
      <xdr:rowOff>0</xdr:rowOff>
    </xdr:from>
    <xdr:to>
      <xdr:col>7</xdr:col>
      <xdr:colOff>495300</xdr:colOff>
      <xdr:row>241</xdr:row>
      <xdr:rowOff>106680</xdr:rowOff>
    </xdr:to>
    <xdr:pic>
      <xdr:nvPicPr>
        <xdr:cNvPr id="14450" name="Imagem 14449" descr="Escudo o time Almi Jr.">
          <a:extLst>
            <a:ext uri="{FF2B5EF4-FFF2-40B4-BE49-F238E27FC236}">
              <a16:creationId xmlns:a16="http://schemas.microsoft.com/office/drawing/2014/main" id="{5EE924E2-7BA3-2918-24C8-29A0D4FAC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9457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227</xdr:row>
      <xdr:rowOff>0</xdr:rowOff>
    </xdr:from>
    <xdr:to>
      <xdr:col>0</xdr:col>
      <xdr:colOff>114300</xdr:colOff>
      <xdr:row>227</xdr:row>
      <xdr:rowOff>114300</xdr:rowOff>
    </xdr:to>
    <xdr:sp macro="" textlink="">
      <xdr:nvSpPr>
        <xdr:cNvPr id="3138" name="AutoShape 66" descr="Liga sem capitão">
          <a:extLst>
            <a:ext uri="{FF2B5EF4-FFF2-40B4-BE49-F238E27FC236}">
              <a16:creationId xmlns:a16="http://schemas.microsoft.com/office/drawing/2014/main" id="{A17E4134-354D-B21E-9EE3-08160BAB3CB9}"/>
            </a:ext>
          </a:extLst>
        </xdr:cNvPr>
        <xdr:cNvSpPr>
          <a:spLocks noChangeAspect="1" noChangeArrowheads="1"/>
        </xdr:cNvSpPr>
      </xdr:nvSpPr>
      <xdr:spPr bwMode="auto">
        <a:xfrm>
          <a:off x="0" y="695401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231</xdr:row>
      <xdr:rowOff>0</xdr:rowOff>
    </xdr:from>
    <xdr:to>
      <xdr:col>7</xdr:col>
      <xdr:colOff>495300</xdr:colOff>
      <xdr:row>248</xdr:row>
      <xdr:rowOff>106680</xdr:rowOff>
    </xdr:to>
    <xdr:pic>
      <xdr:nvPicPr>
        <xdr:cNvPr id="14451" name="Imagem 14450" descr="Escudo o time Diniz">
          <a:extLst>
            <a:ext uri="{FF2B5EF4-FFF2-40B4-BE49-F238E27FC236}">
              <a16:creationId xmlns:a16="http://schemas.microsoft.com/office/drawing/2014/main" id="{468540A6-0A92-5C1E-3A78-4320CAACA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1860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234</xdr:row>
      <xdr:rowOff>0</xdr:rowOff>
    </xdr:from>
    <xdr:to>
      <xdr:col>0</xdr:col>
      <xdr:colOff>114300</xdr:colOff>
      <xdr:row>234</xdr:row>
      <xdr:rowOff>114300</xdr:rowOff>
    </xdr:to>
    <xdr:sp macro="" textlink="">
      <xdr:nvSpPr>
        <xdr:cNvPr id="3140" name="AutoShape 68" descr="Liga sem capitão">
          <a:extLst>
            <a:ext uri="{FF2B5EF4-FFF2-40B4-BE49-F238E27FC236}">
              <a16:creationId xmlns:a16="http://schemas.microsoft.com/office/drawing/2014/main" id="{39BDF454-77DF-A8D6-1C6D-AA2D380E8FB4}"/>
            </a:ext>
          </a:extLst>
        </xdr:cNvPr>
        <xdr:cNvSpPr>
          <a:spLocks noChangeAspect="1" noChangeArrowheads="1"/>
        </xdr:cNvSpPr>
      </xdr:nvSpPr>
      <xdr:spPr bwMode="auto">
        <a:xfrm>
          <a:off x="0" y="71780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238</xdr:row>
      <xdr:rowOff>0</xdr:rowOff>
    </xdr:from>
    <xdr:to>
      <xdr:col>7</xdr:col>
      <xdr:colOff>495300</xdr:colOff>
      <xdr:row>255</xdr:row>
      <xdr:rowOff>106680</xdr:rowOff>
    </xdr:to>
    <xdr:pic>
      <xdr:nvPicPr>
        <xdr:cNvPr id="14452" name="Imagem 14451" descr="Escudo o time WILL SILVA">
          <a:extLst>
            <a:ext uri="{FF2B5EF4-FFF2-40B4-BE49-F238E27FC236}">
              <a16:creationId xmlns:a16="http://schemas.microsoft.com/office/drawing/2014/main" id="{D468FECA-EDCC-F0AC-80CD-239509D01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243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241</xdr:row>
      <xdr:rowOff>0</xdr:rowOff>
    </xdr:from>
    <xdr:to>
      <xdr:col>0</xdr:col>
      <xdr:colOff>114300</xdr:colOff>
      <xdr:row>241</xdr:row>
      <xdr:rowOff>114300</xdr:rowOff>
    </xdr:to>
    <xdr:sp macro="" textlink="">
      <xdr:nvSpPr>
        <xdr:cNvPr id="3142" name="AutoShape 70" descr="Liga sem capitão">
          <a:extLst>
            <a:ext uri="{FF2B5EF4-FFF2-40B4-BE49-F238E27FC236}">
              <a16:creationId xmlns:a16="http://schemas.microsoft.com/office/drawing/2014/main" id="{E2F78EFF-5665-4F09-658B-7D17F64BA1BB}"/>
            </a:ext>
          </a:extLst>
        </xdr:cNvPr>
        <xdr:cNvSpPr>
          <a:spLocks noChangeAspect="1" noChangeArrowheads="1"/>
        </xdr:cNvSpPr>
      </xdr:nvSpPr>
      <xdr:spPr bwMode="auto">
        <a:xfrm>
          <a:off x="0" y="73837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245</xdr:row>
      <xdr:rowOff>0</xdr:rowOff>
    </xdr:from>
    <xdr:to>
      <xdr:col>7</xdr:col>
      <xdr:colOff>495300</xdr:colOff>
      <xdr:row>262</xdr:row>
      <xdr:rowOff>106680</xdr:rowOff>
    </xdr:to>
    <xdr:pic>
      <xdr:nvPicPr>
        <xdr:cNvPr id="14453" name="Imagem 14452" descr="Escudo o time Yuri Oliveira">
          <a:extLst>
            <a:ext uri="{FF2B5EF4-FFF2-40B4-BE49-F238E27FC236}">
              <a16:creationId xmlns:a16="http://schemas.microsoft.com/office/drawing/2014/main" id="{5659645D-8A1C-5BD0-CEFD-32AD94B87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4837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248</xdr:row>
      <xdr:rowOff>0</xdr:rowOff>
    </xdr:from>
    <xdr:to>
      <xdr:col>0</xdr:col>
      <xdr:colOff>114300</xdr:colOff>
      <xdr:row>248</xdr:row>
      <xdr:rowOff>114300</xdr:rowOff>
    </xdr:to>
    <xdr:sp macro="" textlink="">
      <xdr:nvSpPr>
        <xdr:cNvPr id="3144" name="AutoShape 72" descr="Liga sem capitão">
          <a:extLst>
            <a:ext uri="{FF2B5EF4-FFF2-40B4-BE49-F238E27FC236}">
              <a16:creationId xmlns:a16="http://schemas.microsoft.com/office/drawing/2014/main" id="{9F41A90D-EA26-40E1-F6E2-5F9FCDDDF393}"/>
            </a:ext>
          </a:extLst>
        </xdr:cNvPr>
        <xdr:cNvSpPr>
          <a:spLocks noChangeAspect="1" noChangeArrowheads="1"/>
        </xdr:cNvSpPr>
      </xdr:nvSpPr>
      <xdr:spPr bwMode="auto">
        <a:xfrm>
          <a:off x="0" y="760780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252</xdr:row>
      <xdr:rowOff>0</xdr:rowOff>
    </xdr:from>
    <xdr:to>
      <xdr:col>7</xdr:col>
      <xdr:colOff>495300</xdr:colOff>
      <xdr:row>269</xdr:row>
      <xdr:rowOff>106680</xdr:rowOff>
    </xdr:to>
    <xdr:pic>
      <xdr:nvPicPr>
        <xdr:cNvPr id="14454" name="Imagem 14453" descr="Escudo o time MarcoCzDutra">
          <a:extLst>
            <a:ext uri="{FF2B5EF4-FFF2-40B4-BE49-F238E27FC236}">
              <a16:creationId xmlns:a16="http://schemas.microsoft.com/office/drawing/2014/main" id="{56595DDF-52F9-82F4-6858-D6ADC83CB8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5411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255</xdr:row>
      <xdr:rowOff>0</xdr:rowOff>
    </xdr:from>
    <xdr:to>
      <xdr:col>0</xdr:col>
      <xdr:colOff>114300</xdr:colOff>
      <xdr:row>255</xdr:row>
      <xdr:rowOff>114300</xdr:rowOff>
    </xdr:to>
    <xdr:sp macro="" textlink="">
      <xdr:nvSpPr>
        <xdr:cNvPr id="3146" name="AutoShape 74" descr="Liga sem capitão">
          <a:extLst>
            <a:ext uri="{FF2B5EF4-FFF2-40B4-BE49-F238E27FC236}">
              <a16:creationId xmlns:a16="http://schemas.microsoft.com/office/drawing/2014/main" id="{039AF176-3099-85DE-5815-4EB6F1E88C08}"/>
            </a:ext>
          </a:extLst>
        </xdr:cNvPr>
        <xdr:cNvSpPr>
          <a:spLocks noChangeAspect="1" noChangeArrowheads="1"/>
        </xdr:cNvSpPr>
      </xdr:nvSpPr>
      <xdr:spPr bwMode="auto">
        <a:xfrm>
          <a:off x="0" y="781354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259</xdr:row>
      <xdr:rowOff>0</xdr:rowOff>
    </xdr:from>
    <xdr:to>
      <xdr:col>7</xdr:col>
      <xdr:colOff>495300</xdr:colOff>
      <xdr:row>276</xdr:row>
      <xdr:rowOff>106680</xdr:rowOff>
    </xdr:to>
    <xdr:pic>
      <xdr:nvPicPr>
        <xdr:cNvPr id="14455" name="Imagem 14454" descr="Escudo o time Carlos Rosseti">
          <a:extLst>
            <a:ext uri="{FF2B5EF4-FFF2-40B4-BE49-F238E27FC236}">
              <a16:creationId xmlns:a16="http://schemas.microsoft.com/office/drawing/2014/main" id="{C9D598C2-9E27-9C69-7282-979839E96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7814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262</xdr:row>
      <xdr:rowOff>0</xdr:rowOff>
    </xdr:from>
    <xdr:to>
      <xdr:col>0</xdr:col>
      <xdr:colOff>114300</xdr:colOff>
      <xdr:row>262</xdr:row>
      <xdr:rowOff>114300</xdr:rowOff>
    </xdr:to>
    <xdr:sp macro="" textlink="">
      <xdr:nvSpPr>
        <xdr:cNvPr id="3148" name="AutoShape 76" descr="Liga sem capitão">
          <a:extLst>
            <a:ext uri="{FF2B5EF4-FFF2-40B4-BE49-F238E27FC236}">
              <a16:creationId xmlns:a16="http://schemas.microsoft.com/office/drawing/2014/main" id="{A98FD79B-BC83-22D1-66EE-F99B654B919D}"/>
            </a:ext>
          </a:extLst>
        </xdr:cNvPr>
        <xdr:cNvSpPr>
          <a:spLocks noChangeAspect="1" noChangeArrowheads="1"/>
        </xdr:cNvSpPr>
      </xdr:nvSpPr>
      <xdr:spPr bwMode="auto">
        <a:xfrm>
          <a:off x="0" y="803757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266</xdr:row>
      <xdr:rowOff>0</xdr:rowOff>
    </xdr:from>
    <xdr:to>
      <xdr:col>7</xdr:col>
      <xdr:colOff>495300</xdr:colOff>
      <xdr:row>283</xdr:row>
      <xdr:rowOff>106680</xdr:rowOff>
    </xdr:to>
    <xdr:pic>
      <xdr:nvPicPr>
        <xdr:cNvPr id="14456" name="Imagem 14455" descr="Escudo o time Ricardo">
          <a:extLst>
            <a:ext uri="{FF2B5EF4-FFF2-40B4-BE49-F238E27FC236}">
              <a16:creationId xmlns:a16="http://schemas.microsoft.com/office/drawing/2014/main" id="{1590A0E1-C092-AC60-DD16-10FAB86DF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8388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269</xdr:row>
      <xdr:rowOff>0</xdr:rowOff>
    </xdr:from>
    <xdr:to>
      <xdr:col>0</xdr:col>
      <xdr:colOff>114300</xdr:colOff>
      <xdr:row>269</xdr:row>
      <xdr:rowOff>114300</xdr:rowOff>
    </xdr:to>
    <xdr:sp macro="" textlink="">
      <xdr:nvSpPr>
        <xdr:cNvPr id="3150" name="AutoShape 78" descr="Liga sem capitão">
          <a:extLst>
            <a:ext uri="{FF2B5EF4-FFF2-40B4-BE49-F238E27FC236}">
              <a16:creationId xmlns:a16="http://schemas.microsoft.com/office/drawing/2014/main" id="{47B223CD-B1BA-06D9-9EE7-4F40752275B9}"/>
            </a:ext>
          </a:extLst>
        </xdr:cNvPr>
        <xdr:cNvSpPr>
          <a:spLocks noChangeAspect="1" noChangeArrowheads="1"/>
        </xdr:cNvSpPr>
      </xdr:nvSpPr>
      <xdr:spPr bwMode="auto">
        <a:xfrm>
          <a:off x="0" y="824331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7</xdr:col>
      <xdr:colOff>495300</xdr:colOff>
      <xdr:row>291</xdr:row>
      <xdr:rowOff>106680</xdr:rowOff>
    </xdr:to>
    <xdr:pic>
      <xdr:nvPicPr>
        <xdr:cNvPr id="14457" name="Imagem 14456" descr="Escudo o time Thiago Ribas">
          <a:extLst>
            <a:ext uri="{FF2B5EF4-FFF2-40B4-BE49-F238E27FC236}">
              <a16:creationId xmlns:a16="http://schemas.microsoft.com/office/drawing/2014/main" id="{C2E9495B-D15F-78B5-FA0D-59F586A9D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0790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276</xdr:row>
      <xdr:rowOff>0</xdr:rowOff>
    </xdr:from>
    <xdr:to>
      <xdr:col>0</xdr:col>
      <xdr:colOff>114300</xdr:colOff>
      <xdr:row>276</xdr:row>
      <xdr:rowOff>114300</xdr:rowOff>
    </xdr:to>
    <xdr:sp macro="" textlink="">
      <xdr:nvSpPr>
        <xdr:cNvPr id="3152" name="AutoShape 80" descr="Liga sem capitão">
          <a:extLst>
            <a:ext uri="{FF2B5EF4-FFF2-40B4-BE49-F238E27FC236}">
              <a16:creationId xmlns:a16="http://schemas.microsoft.com/office/drawing/2014/main" id="{E25A277D-70F3-F866-00E7-668631D9084E}"/>
            </a:ext>
          </a:extLst>
        </xdr:cNvPr>
        <xdr:cNvSpPr>
          <a:spLocks noChangeAspect="1" noChangeArrowheads="1"/>
        </xdr:cNvSpPr>
      </xdr:nvSpPr>
      <xdr:spPr bwMode="auto">
        <a:xfrm>
          <a:off x="0" y="846734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280</xdr:row>
      <xdr:rowOff>0</xdr:rowOff>
    </xdr:from>
    <xdr:to>
      <xdr:col>7</xdr:col>
      <xdr:colOff>495300</xdr:colOff>
      <xdr:row>297</xdr:row>
      <xdr:rowOff>106680</xdr:rowOff>
    </xdr:to>
    <xdr:pic>
      <xdr:nvPicPr>
        <xdr:cNvPr id="14458" name="Imagem 14457" descr="Escudo o time bruno ducati">
          <a:extLst>
            <a:ext uri="{FF2B5EF4-FFF2-40B4-BE49-F238E27FC236}">
              <a16:creationId xmlns:a16="http://schemas.microsoft.com/office/drawing/2014/main" id="{ADD4C0AF-992E-FEC0-3497-46C9AF614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1364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283</xdr:row>
      <xdr:rowOff>0</xdr:rowOff>
    </xdr:from>
    <xdr:to>
      <xdr:col>0</xdr:col>
      <xdr:colOff>114300</xdr:colOff>
      <xdr:row>283</xdr:row>
      <xdr:rowOff>114300</xdr:rowOff>
    </xdr:to>
    <xdr:sp macro="" textlink="">
      <xdr:nvSpPr>
        <xdr:cNvPr id="3154" name="AutoShape 82" descr="Liga sem capitão">
          <a:extLst>
            <a:ext uri="{FF2B5EF4-FFF2-40B4-BE49-F238E27FC236}">
              <a16:creationId xmlns:a16="http://schemas.microsoft.com/office/drawing/2014/main" id="{81D52FC0-A33F-5B99-398B-95B65C7F3877}"/>
            </a:ext>
          </a:extLst>
        </xdr:cNvPr>
        <xdr:cNvSpPr>
          <a:spLocks noChangeAspect="1" noChangeArrowheads="1"/>
        </xdr:cNvSpPr>
      </xdr:nvSpPr>
      <xdr:spPr bwMode="auto">
        <a:xfrm>
          <a:off x="0" y="867308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287</xdr:row>
      <xdr:rowOff>0</xdr:rowOff>
    </xdr:from>
    <xdr:to>
      <xdr:col>7</xdr:col>
      <xdr:colOff>495300</xdr:colOff>
      <xdr:row>303</xdr:row>
      <xdr:rowOff>106680</xdr:rowOff>
    </xdr:to>
    <xdr:pic>
      <xdr:nvPicPr>
        <xdr:cNvPr id="14459" name="Imagem 14458" descr="Escudo o time Henrique Panobianco">
          <a:extLst>
            <a:ext uri="{FF2B5EF4-FFF2-40B4-BE49-F238E27FC236}">
              <a16:creationId xmlns:a16="http://schemas.microsoft.com/office/drawing/2014/main" id="{BF8D4917-FF58-6511-1A45-9B22D80F7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1938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290</xdr:row>
      <xdr:rowOff>0</xdr:rowOff>
    </xdr:from>
    <xdr:to>
      <xdr:col>0</xdr:col>
      <xdr:colOff>114300</xdr:colOff>
      <xdr:row>290</xdr:row>
      <xdr:rowOff>114300</xdr:rowOff>
    </xdr:to>
    <xdr:sp macro="" textlink="">
      <xdr:nvSpPr>
        <xdr:cNvPr id="3156" name="AutoShape 84" descr="Liga sem capitão">
          <a:extLst>
            <a:ext uri="{FF2B5EF4-FFF2-40B4-BE49-F238E27FC236}">
              <a16:creationId xmlns:a16="http://schemas.microsoft.com/office/drawing/2014/main" id="{BE4B6A35-AA40-10CE-8463-CB4D22515B47}"/>
            </a:ext>
          </a:extLst>
        </xdr:cNvPr>
        <xdr:cNvSpPr>
          <a:spLocks noChangeAspect="1" noChangeArrowheads="1"/>
        </xdr:cNvSpPr>
      </xdr:nvSpPr>
      <xdr:spPr bwMode="auto">
        <a:xfrm>
          <a:off x="0" y="887882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294</xdr:row>
      <xdr:rowOff>0</xdr:rowOff>
    </xdr:from>
    <xdr:to>
      <xdr:col>7</xdr:col>
      <xdr:colOff>495300</xdr:colOff>
      <xdr:row>311</xdr:row>
      <xdr:rowOff>106680</xdr:rowOff>
    </xdr:to>
    <xdr:pic>
      <xdr:nvPicPr>
        <xdr:cNvPr id="14460" name="Imagem 14459" descr="Escudo o time Eduardo Brabo">
          <a:extLst>
            <a:ext uri="{FF2B5EF4-FFF2-40B4-BE49-F238E27FC236}">
              <a16:creationId xmlns:a16="http://schemas.microsoft.com/office/drawing/2014/main" id="{990CBD5C-8BB0-5F08-83AF-A1053E411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4341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114300</xdr:colOff>
      <xdr:row>297</xdr:row>
      <xdr:rowOff>114300</xdr:rowOff>
    </xdr:to>
    <xdr:sp macro="" textlink="">
      <xdr:nvSpPr>
        <xdr:cNvPr id="3158" name="AutoShape 86" descr="Liga sem capitão">
          <a:extLst>
            <a:ext uri="{FF2B5EF4-FFF2-40B4-BE49-F238E27FC236}">
              <a16:creationId xmlns:a16="http://schemas.microsoft.com/office/drawing/2014/main" id="{A0F51BFE-6CD3-6EF0-1395-09C9F4670469}"/>
            </a:ext>
          </a:extLst>
        </xdr:cNvPr>
        <xdr:cNvSpPr>
          <a:spLocks noChangeAspect="1" noChangeArrowheads="1"/>
        </xdr:cNvSpPr>
      </xdr:nvSpPr>
      <xdr:spPr bwMode="auto">
        <a:xfrm>
          <a:off x="0" y="910285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301</xdr:row>
      <xdr:rowOff>0</xdr:rowOff>
    </xdr:from>
    <xdr:to>
      <xdr:col>7</xdr:col>
      <xdr:colOff>495300</xdr:colOff>
      <xdr:row>319</xdr:row>
      <xdr:rowOff>106680</xdr:rowOff>
    </xdr:to>
    <xdr:pic>
      <xdr:nvPicPr>
        <xdr:cNvPr id="14461" name="Imagem 14460" descr="Escudo o time ANDRE PRATS">
          <a:extLst>
            <a:ext uri="{FF2B5EF4-FFF2-40B4-BE49-F238E27FC236}">
              <a16:creationId xmlns:a16="http://schemas.microsoft.com/office/drawing/2014/main" id="{E160F262-A6DC-D4C9-7946-7B68729BE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674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304</xdr:row>
      <xdr:rowOff>0</xdr:rowOff>
    </xdr:from>
    <xdr:to>
      <xdr:col>0</xdr:col>
      <xdr:colOff>114300</xdr:colOff>
      <xdr:row>304</xdr:row>
      <xdr:rowOff>114300</xdr:rowOff>
    </xdr:to>
    <xdr:sp macro="" textlink="">
      <xdr:nvSpPr>
        <xdr:cNvPr id="3160" name="AutoShape 88" descr="Liga sem capitão">
          <a:extLst>
            <a:ext uri="{FF2B5EF4-FFF2-40B4-BE49-F238E27FC236}">
              <a16:creationId xmlns:a16="http://schemas.microsoft.com/office/drawing/2014/main" id="{F7CCF3C6-9A83-2E5B-937D-5DB071925BC4}"/>
            </a:ext>
          </a:extLst>
        </xdr:cNvPr>
        <xdr:cNvSpPr>
          <a:spLocks noChangeAspect="1" noChangeArrowheads="1"/>
        </xdr:cNvSpPr>
      </xdr:nvSpPr>
      <xdr:spPr bwMode="auto">
        <a:xfrm>
          <a:off x="0" y="93268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308</xdr:row>
      <xdr:rowOff>0</xdr:rowOff>
    </xdr:from>
    <xdr:to>
      <xdr:col>7</xdr:col>
      <xdr:colOff>495300</xdr:colOff>
      <xdr:row>327</xdr:row>
      <xdr:rowOff>106680</xdr:rowOff>
    </xdr:to>
    <xdr:pic>
      <xdr:nvPicPr>
        <xdr:cNvPr id="14462" name="Imagem 14461" descr="Escudo o time Gabriel">
          <a:extLst>
            <a:ext uri="{FF2B5EF4-FFF2-40B4-BE49-F238E27FC236}">
              <a16:creationId xmlns:a16="http://schemas.microsoft.com/office/drawing/2014/main" id="{EC4E9F44-D0D0-CB90-A107-72A0210DE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7318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114300</xdr:colOff>
      <xdr:row>311</xdr:row>
      <xdr:rowOff>114300</xdr:rowOff>
    </xdr:to>
    <xdr:sp macro="" textlink="">
      <xdr:nvSpPr>
        <xdr:cNvPr id="3162" name="AutoShape 90" descr="Liga sem capitão">
          <a:extLst>
            <a:ext uri="{FF2B5EF4-FFF2-40B4-BE49-F238E27FC236}">
              <a16:creationId xmlns:a16="http://schemas.microsoft.com/office/drawing/2014/main" id="{040A0CE0-CAA2-5672-4EA8-56B1E35A7DBD}"/>
            </a:ext>
          </a:extLst>
        </xdr:cNvPr>
        <xdr:cNvSpPr>
          <a:spLocks noChangeAspect="1" noChangeArrowheads="1"/>
        </xdr:cNvSpPr>
      </xdr:nvSpPr>
      <xdr:spPr bwMode="auto">
        <a:xfrm>
          <a:off x="0" y="95326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315</xdr:row>
      <xdr:rowOff>0</xdr:rowOff>
    </xdr:from>
    <xdr:to>
      <xdr:col>7</xdr:col>
      <xdr:colOff>495300</xdr:colOff>
      <xdr:row>334</xdr:row>
      <xdr:rowOff>106680</xdr:rowOff>
    </xdr:to>
    <xdr:pic>
      <xdr:nvPicPr>
        <xdr:cNvPr id="14463" name="Imagem 14462" descr="Escudo o time Gabriel Ratto2">
          <a:extLst>
            <a:ext uri="{FF2B5EF4-FFF2-40B4-BE49-F238E27FC236}">
              <a16:creationId xmlns:a16="http://schemas.microsoft.com/office/drawing/2014/main" id="{E0881520-1F15-0F6D-000D-A34E19D2C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7892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318</xdr:row>
      <xdr:rowOff>0</xdr:rowOff>
    </xdr:from>
    <xdr:to>
      <xdr:col>0</xdr:col>
      <xdr:colOff>114300</xdr:colOff>
      <xdr:row>318</xdr:row>
      <xdr:rowOff>114300</xdr:rowOff>
    </xdr:to>
    <xdr:sp macro="" textlink="">
      <xdr:nvSpPr>
        <xdr:cNvPr id="3164" name="AutoShape 92" descr="Liga sem capitão">
          <a:extLst>
            <a:ext uri="{FF2B5EF4-FFF2-40B4-BE49-F238E27FC236}">
              <a16:creationId xmlns:a16="http://schemas.microsoft.com/office/drawing/2014/main" id="{B1A507B3-46F3-3588-61AB-CCCFE4490FED}"/>
            </a:ext>
          </a:extLst>
        </xdr:cNvPr>
        <xdr:cNvSpPr>
          <a:spLocks noChangeAspect="1" noChangeArrowheads="1"/>
        </xdr:cNvSpPr>
      </xdr:nvSpPr>
      <xdr:spPr bwMode="auto">
        <a:xfrm>
          <a:off x="0" y="97383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322</xdr:row>
      <xdr:rowOff>0</xdr:rowOff>
    </xdr:from>
    <xdr:to>
      <xdr:col>7</xdr:col>
      <xdr:colOff>495300</xdr:colOff>
      <xdr:row>341</xdr:row>
      <xdr:rowOff>106680</xdr:rowOff>
    </xdr:to>
    <xdr:pic>
      <xdr:nvPicPr>
        <xdr:cNvPr id="3137" name="Imagem 3136" descr="Escudo o time Felipe Rossi">
          <a:extLst>
            <a:ext uri="{FF2B5EF4-FFF2-40B4-BE49-F238E27FC236}">
              <a16:creationId xmlns:a16="http://schemas.microsoft.com/office/drawing/2014/main" id="{DDACADD8-349E-B004-A6F5-992251DFD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6637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114300</xdr:colOff>
      <xdr:row>325</xdr:row>
      <xdr:rowOff>114300</xdr:rowOff>
    </xdr:to>
    <xdr:sp macro="" textlink="">
      <xdr:nvSpPr>
        <xdr:cNvPr id="3166" name="AutoShape 94" descr="Liga sem capitão">
          <a:extLst>
            <a:ext uri="{FF2B5EF4-FFF2-40B4-BE49-F238E27FC236}">
              <a16:creationId xmlns:a16="http://schemas.microsoft.com/office/drawing/2014/main" id="{B9AB4B80-1272-7D83-95D6-26C435747E61}"/>
            </a:ext>
          </a:extLst>
        </xdr:cNvPr>
        <xdr:cNvSpPr>
          <a:spLocks noChangeAspect="1" noChangeArrowheads="1"/>
        </xdr:cNvSpPr>
      </xdr:nvSpPr>
      <xdr:spPr bwMode="auto">
        <a:xfrm>
          <a:off x="0" y="992581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329</xdr:row>
      <xdr:rowOff>0</xdr:rowOff>
    </xdr:from>
    <xdr:to>
      <xdr:col>7</xdr:col>
      <xdr:colOff>495300</xdr:colOff>
      <xdr:row>348</xdr:row>
      <xdr:rowOff>106680</xdr:rowOff>
    </xdr:to>
    <xdr:pic>
      <xdr:nvPicPr>
        <xdr:cNvPr id="3139" name="Imagem 3138" descr="Escudo o time Douglas Ferreira">
          <a:extLst>
            <a:ext uri="{FF2B5EF4-FFF2-40B4-BE49-F238E27FC236}">
              <a16:creationId xmlns:a16="http://schemas.microsoft.com/office/drawing/2014/main" id="{CB70DEB6-13D3-7EAC-B1C2-4447BA70E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7211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332</xdr:row>
      <xdr:rowOff>0</xdr:rowOff>
    </xdr:from>
    <xdr:to>
      <xdr:col>0</xdr:col>
      <xdr:colOff>114300</xdr:colOff>
      <xdr:row>332</xdr:row>
      <xdr:rowOff>114300</xdr:rowOff>
    </xdr:to>
    <xdr:sp macro="" textlink="">
      <xdr:nvSpPr>
        <xdr:cNvPr id="3168" name="AutoShape 96" descr="Liga sem capitão">
          <a:extLst>
            <a:ext uri="{FF2B5EF4-FFF2-40B4-BE49-F238E27FC236}">
              <a16:creationId xmlns:a16="http://schemas.microsoft.com/office/drawing/2014/main" id="{674D57D7-3E21-8157-816A-726CDF8008AD}"/>
            </a:ext>
          </a:extLst>
        </xdr:cNvPr>
        <xdr:cNvSpPr>
          <a:spLocks noChangeAspect="1" noChangeArrowheads="1"/>
        </xdr:cNvSpPr>
      </xdr:nvSpPr>
      <xdr:spPr bwMode="auto">
        <a:xfrm>
          <a:off x="0" y="1013155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336</xdr:row>
      <xdr:rowOff>0</xdr:rowOff>
    </xdr:from>
    <xdr:to>
      <xdr:col>7</xdr:col>
      <xdr:colOff>495300</xdr:colOff>
      <xdr:row>354</xdr:row>
      <xdr:rowOff>106680</xdr:rowOff>
    </xdr:to>
    <xdr:pic>
      <xdr:nvPicPr>
        <xdr:cNvPr id="3141" name="Imagem 3140" descr="Escudo o time Wedgol">
          <a:extLst>
            <a:ext uri="{FF2B5EF4-FFF2-40B4-BE49-F238E27FC236}">
              <a16:creationId xmlns:a16="http://schemas.microsoft.com/office/drawing/2014/main" id="{1BEF1B19-5064-D9E7-D431-2A0BBD7C4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25956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339</xdr:row>
      <xdr:rowOff>0</xdr:rowOff>
    </xdr:from>
    <xdr:to>
      <xdr:col>0</xdr:col>
      <xdr:colOff>114300</xdr:colOff>
      <xdr:row>339</xdr:row>
      <xdr:rowOff>114300</xdr:rowOff>
    </xdr:to>
    <xdr:sp macro="" textlink="">
      <xdr:nvSpPr>
        <xdr:cNvPr id="3170" name="AutoShape 98" descr="Liga sem capitão">
          <a:extLst>
            <a:ext uri="{FF2B5EF4-FFF2-40B4-BE49-F238E27FC236}">
              <a16:creationId xmlns:a16="http://schemas.microsoft.com/office/drawing/2014/main" id="{345B322D-B1BB-A9A1-BCF6-6FC373DF5BFE}"/>
            </a:ext>
          </a:extLst>
        </xdr:cNvPr>
        <xdr:cNvSpPr>
          <a:spLocks noChangeAspect="1" noChangeArrowheads="1"/>
        </xdr:cNvSpPr>
      </xdr:nvSpPr>
      <xdr:spPr bwMode="auto">
        <a:xfrm>
          <a:off x="0" y="1031900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343</xdr:row>
      <xdr:rowOff>0</xdr:rowOff>
    </xdr:from>
    <xdr:to>
      <xdr:col>7</xdr:col>
      <xdr:colOff>495300</xdr:colOff>
      <xdr:row>361</xdr:row>
      <xdr:rowOff>106680</xdr:rowOff>
    </xdr:to>
    <xdr:pic>
      <xdr:nvPicPr>
        <xdr:cNvPr id="3143" name="Imagem 3142" descr="Escudo o time Chélide Teixeira">
          <a:extLst>
            <a:ext uri="{FF2B5EF4-FFF2-40B4-BE49-F238E27FC236}">
              <a16:creationId xmlns:a16="http://schemas.microsoft.com/office/drawing/2014/main" id="{5BDAA7FA-BF9B-2758-2D72-8CE0A08DC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6530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346</xdr:row>
      <xdr:rowOff>0</xdr:rowOff>
    </xdr:from>
    <xdr:to>
      <xdr:col>0</xdr:col>
      <xdr:colOff>114300</xdr:colOff>
      <xdr:row>346</xdr:row>
      <xdr:rowOff>114300</xdr:rowOff>
    </xdr:to>
    <xdr:sp macro="" textlink="">
      <xdr:nvSpPr>
        <xdr:cNvPr id="3172" name="AutoShape 100" descr="Liga sem capitão">
          <a:extLst>
            <a:ext uri="{FF2B5EF4-FFF2-40B4-BE49-F238E27FC236}">
              <a16:creationId xmlns:a16="http://schemas.microsoft.com/office/drawing/2014/main" id="{97962E47-0ECE-34BE-56E9-7033367ECC33}"/>
            </a:ext>
          </a:extLst>
        </xdr:cNvPr>
        <xdr:cNvSpPr>
          <a:spLocks noChangeAspect="1" noChangeArrowheads="1"/>
        </xdr:cNvSpPr>
      </xdr:nvSpPr>
      <xdr:spPr bwMode="auto">
        <a:xfrm>
          <a:off x="0" y="1052474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350</xdr:row>
      <xdr:rowOff>0</xdr:rowOff>
    </xdr:from>
    <xdr:to>
      <xdr:col>7</xdr:col>
      <xdr:colOff>495300</xdr:colOff>
      <xdr:row>368</xdr:row>
      <xdr:rowOff>106680</xdr:rowOff>
    </xdr:to>
    <xdr:pic>
      <xdr:nvPicPr>
        <xdr:cNvPr id="3145" name="Imagem 3144" descr="Escudo o time Gustavo Sobottka">
          <a:extLst>
            <a:ext uri="{FF2B5EF4-FFF2-40B4-BE49-F238E27FC236}">
              <a16:creationId xmlns:a16="http://schemas.microsoft.com/office/drawing/2014/main" id="{58F2EDF6-1D8E-DCEB-C585-22129DFEE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7104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353</xdr:row>
      <xdr:rowOff>0</xdr:rowOff>
    </xdr:from>
    <xdr:to>
      <xdr:col>0</xdr:col>
      <xdr:colOff>114300</xdr:colOff>
      <xdr:row>353</xdr:row>
      <xdr:rowOff>114300</xdr:rowOff>
    </xdr:to>
    <xdr:sp macro="" textlink="">
      <xdr:nvSpPr>
        <xdr:cNvPr id="3174" name="AutoShape 102" descr="Liga sem capitão">
          <a:extLst>
            <a:ext uri="{FF2B5EF4-FFF2-40B4-BE49-F238E27FC236}">
              <a16:creationId xmlns:a16="http://schemas.microsoft.com/office/drawing/2014/main" id="{11E5CC36-33B3-0B3C-1BA5-E216414A628E}"/>
            </a:ext>
          </a:extLst>
        </xdr:cNvPr>
        <xdr:cNvSpPr>
          <a:spLocks noChangeAspect="1" noChangeArrowheads="1"/>
        </xdr:cNvSpPr>
      </xdr:nvSpPr>
      <xdr:spPr bwMode="auto">
        <a:xfrm>
          <a:off x="0" y="1073048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357</xdr:row>
      <xdr:rowOff>0</xdr:rowOff>
    </xdr:from>
    <xdr:to>
      <xdr:col>7</xdr:col>
      <xdr:colOff>495300</xdr:colOff>
      <xdr:row>375</xdr:row>
      <xdr:rowOff>106680</xdr:rowOff>
    </xdr:to>
    <xdr:pic>
      <xdr:nvPicPr>
        <xdr:cNvPr id="3147" name="Imagem 3146" descr="Escudo o time Adson Mendes ">
          <a:extLst>
            <a:ext uri="{FF2B5EF4-FFF2-40B4-BE49-F238E27FC236}">
              <a16:creationId xmlns:a16="http://schemas.microsoft.com/office/drawing/2014/main" id="{DE6C7264-3EBE-F77C-E4D2-9C401E4EF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87678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360</xdr:row>
      <xdr:rowOff>0</xdr:rowOff>
    </xdr:from>
    <xdr:to>
      <xdr:col>0</xdr:col>
      <xdr:colOff>114300</xdr:colOff>
      <xdr:row>360</xdr:row>
      <xdr:rowOff>114300</xdr:rowOff>
    </xdr:to>
    <xdr:sp macro="" textlink="">
      <xdr:nvSpPr>
        <xdr:cNvPr id="3176" name="AutoShape 104" descr="Liga sem capitão">
          <a:extLst>
            <a:ext uri="{FF2B5EF4-FFF2-40B4-BE49-F238E27FC236}">
              <a16:creationId xmlns:a16="http://schemas.microsoft.com/office/drawing/2014/main" id="{0CFFCA46-45E6-69C5-7FE1-76D14DAB42CF}"/>
            </a:ext>
          </a:extLst>
        </xdr:cNvPr>
        <xdr:cNvSpPr>
          <a:spLocks noChangeAspect="1" noChangeArrowheads="1"/>
        </xdr:cNvSpPr>
      </xdr:nvSpPr>
      <xdr:spPr bwMode="auto">
        <a:xfrm>
          <a:off x="0" y="1093622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364</xdr:row>
      <xdr:rowOff>0</xdr:rowOff>
    </xdr:from>
    <xdr:to>
      <xdr:col>7</xdr:col>
      <xdr:colOff>495300</xdr:colOff>
      <xdr:row>382</xdr:row>
      <xdr:rowOff>106680</xdr:rowOff>
    </xdr:to>
    <xdr:pic>
      <xdr:nvPicPr>
        <xdr:cNvPr id="3149" name="Imagem 3148" descr="Escudo o time Silas Siqueira">
          <a:extLst>
            <a:ext uri="{FF2B5EF4-FFF2-40B4-BE49-F238E27FC236}">
              <a16:creationId xmlns:a16="http://schemas.microsoft.com/office/drawing/2014/main" id="{D5188767-64FD-2F05-9607-CCADBA1B7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08252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367</xdr:row>
      <xdr:rowOff>0</xdr:rowOff>
    </xdr:from>
    <xdr:to>
      <xdr:col>0</xdr:col>
      <xdr:colOff>114300</xdr:colOff>
      <xdr:row>367</xdr:row>
      <xdr:rowOff>114300</xdr:rowOff>
    </xdr:to>
    <xdr:sp macro="" textlink="">
      <xdr:nvSpPr>
        <xdr:cNvPr id="3178" name="AutoShape 106" descr="Liga sem capitão">
          <a:extLst>
            <a:ext uri="{FF2B5EF4-FFF2-40B4-BE49-F238E27FC236}">
              <a16:creationId xmlns:a16="http://schemas.microsoft.com/office/drawing/2014/main" id="{27315C72-52DE-0449-9F44-E22784F4D325}"/>
            </a:ext>
          </a:extLst>
        </xdr:cNvPr>
        <xdr:cNvSpPr>
          <a:spLocks noChangeAspect="1" noChangeArrowheads="1"/>
        </xdr:cNvSpPr>
      </xdr:nvSpPr>
      <xdr:spPr bwMode="auto">
        <a:xfrm>
          <a:off x="0" y="1114196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371</xdr:row>
      <xdr:rowOff>0</xdr:rowOff>
    </xdr:from>
    <xdr:to>
      <xdr:col>7</xdr:col>
      <xdr:colOff>495300</xdr:colOff>
      <xdr:row>388</xdr:row>
      <xdr:rowOff>106680</xdr:rowOff>
    </xdr:to>
    <xdr:pic>
      <xdr:nvPicPr>
        <xdr:cNvPr id="3151" name="Imagem 3150" descr="Escudo o time Silvio Burza Filho">
          <a:extLst>
            <a:ext uri="{FF2B5EF4-FFF2-40B4-BE49-F238E27FC236}">
              <a16:creationId xmlns:a16="http://schemas.microsoft.com/office/drawing/2014/main" id="{1F093D31-B495-836A-1418-E02BDABAD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28826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374</xdr:row>
      <xdr:rowOff>0</xdr:rowOff>
    </xdr:from>
    <xdr:to>
      <xdr:col>0</xdr:col>
      <xdr:colOff>114300</xdr:colOff>
      <xdr:row>374</xdr:row>
      <xdr:rowOff>114300</xdr:rowOff>
    </xdr:to>
    <xdr:sp macro="" textlink="">
      <xdr:nvSpPr>
        <xdr:cNvPr id="3180" name="AutoShape 108" descr="Liga sem capitão">
          <a:extLst>
            <a:ext uri="{FF2B5EF4-FFF2-40B4-BE49-F238E27FC236}">
              <a16:creationId xmlns:a16="http://schemas.microsoft.com/office/drawing/2014/main" id="{5FFB54B9-9876-F33E-32F2-EF8C4A324C26}"/>
            </a:ext>
          </a:extLst>
        </xdr:cNvPr>
        <xdr:cNvSpPr>
          <a:spLocks noChangeAspect="1" noChangeArrowheads="1"/>
        </xdr:cNvSpPr>
      </xdr:nvSpPr>
      <xdr:spPr bwMode="auto">
        <a:xfrm>
          <a:off x="0" y="1134770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378</xdr:row>
      <xdr:rowOff>0</xdr:rowOff>
    </xdr:from>
    <xdr:to>
      <xdr:col>7</xdr:col>
      <xdr:colOff>495300</xdr:colOff>
      <xdr:row>395</xdr:row>
      <xdr:rowOff>106680</xdr:rowOff>
    </xdr:to>
    <xdr:pic>
      <xdr:nvPicPr>
        <xdr:cNvPr id="3153" name="Imagem 3152" descr="Escudo o time enzo nascimento">
          <a:extLst>
            <a:ext uri="{FF2B5EF4-FFF2-40B4-BE49-F238E27FC236}">
              <a16:creationId xmlns:a16="http://schemas.microsoft.com/office/drawing/2014/main" id="{D376ED93-E565-3C7C-35E1-267763E3A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9400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381</xdr:row>
      <xdr:rowOff>0</xdr:rowOff>
    </xdr:from>
    <xdr:to>
      <xdr:col>0</xdr:col>
      <xdr:colOff>114300</xdr:colOff>
      <xdr:row>381</xdr:row>
      <xdr:rowOff>114300</xdr:rowOff>
    </xdr:to>
    <xdr:sp macro="" textlink="">
      <xdr:nvSpPr>
        <xdr:cNvPr id="3182" name="AutoShape 110" descr="Liga sem capitão">
          <a:extLst>
            <a:ext uri="{FF2B5EF4-FFF2-40B4-BE49-F238E27FC236}">
              <a16:creationId xmlns:a16="http://schemas.microsoft.com/office/drawing/2014/main" id="{9556EC4A-E81C-33E2-5081-9F75AEDF5EDD}"/>
            </a:ext>
          </a:extLst>
        </xdr:cNvPr>
        <xdr:cNvSpPr>
          <a:spLocks noChangeAspect="1" noChangeArrowheads="1"/>
        </xdr:cNvSpPr>
      </xdr:nvSpPr>
      <xdr:spPr bwMode="auto">
        <a:xfrm>
          <a:off x="0" y="1155344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385</xdr:row>
      <xdr:rowOff>0</xdr:rowOff>
    </xdr:from>
    <xdr:to>
      <xdr:col>7</xdr:col>
      <xdr:colOff>495300</xdr:colOff>
      <xdr:row>403</xdr:row>
      <xdr:rowOff>106680</xdr:rowOff>
    </xdr:to>
    <xdr:pic>
      <xdr:nvPicPr>
        <xdr:cNvPr id="3155" name="Imagem 3154" descr="Escudo o time Eduardo Ribas">
          <a:extLst>
            <a:ext uri="{FF2B5EF4-FFF2-40B4-BE49-F238E27FC236}">
              <a16:creationId xmlns:a16="http://schemas.microsoft.com/office/drawing/2014/main" id="{AB07E947-C1D6-BF1D-9A86-DFFF826EC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71803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388</xdr:row>
      <xdr:rowOff>0</xdr:rowOff>
    </xdr:from>
    <xdr:to>
      <xdr:col>0</xdr:col>
      <xdr:colOff>114300</xdr:colOff>
      <xdr:row>388</xdr:row>
      <xdr:rowOff>114300</xdr:rowOff>
    </xdr:to>
    <xdr:sp macro="" textlink="">
      <xdr:nvSpPr>
        <xdr:cNvPr id="3184" name="AutoShape 112" descr="Liga sem capitão">
          <a:extLst>
            <a:ext uri="{FF2B5EF4-FFF2-40B4-BE49-F238E27FC236}">
              <a16:creationId xmlns:a16="http://schemas.microsoft.com/office/drawing/2014/main" id="{AC1125C7-D192-96E5-A294-6C065FF63697}"/>
            </a:ext>
          </a:extLst>
        </xdr:cNvPr>
        <xdr:cNvSpPr>
          <a:spLocks noChangeAspect="1" noChangeArrowheads="1"/>
        </xdr:cNvSpPr>
      </xdr:nvSpPr>
      <xdr:spPr bwMode="auto">
        <a:xfrm>
          <a:off x="0" y="1177747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7</xdr:col>
      <xdr:colOff>495300</xdr:colOff>
      <xdr:row>414</xdr:row>
      <xdr:rowOff>152400</xdr:rowOff>
    </xdr:to>
    <xdr:pic>
      <xdr:nvPicPr>
        <xdr:cNvPr id="3157" name="Imagem 3156" descr="Escudo o time Diego Longo">
          <a:extLst>
            <a:ext uri="{FF2B5EF4-FFF2-40B4-BE49-F238E27FC236}">
              <a16:creationId xmlns:a16="http://schemas.microsoft.com/office/drawing/2014/main" id="{B5BB4559-0E49-5E20-4742-A5AF97478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2377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395</xdr:row>
      <xdr:rowOff>0</xdr:rowOff>
    </xdr:from>
    <xdr:to>
      <xdr:col>0</xdr:col>
      <xdr:colOff>114300</xdr:colOff>
      <xdr:row>395</xdr:row>
      <xdr:rowOff>114300</xdr:rowOff>
    </xdr:to>
    <xdr:sp macro="" textlink="">
      <xdr:nvSpPr>
        <xdr:cNvPr id="3186" name="AutoShape 114" descr="Liga sem capitão">
          <a:extLst>
            <a:ext uri="{FF2B5EF4-FFF2-40B4-BE49-F238E27FC236}">
              <a16:creationId xmlns:a16="http://schemas.microsoft.com/office/drawing/2014/main" id="{98AEEBD4-8F66-A05C-7FBD-DCB56AAE99A8}"/>
            </a:ext>
          </a:extLst>
        </xdr:cNvPr>
        <xdr:cNvSpPr>
          <a:spLocks noChangeAspect="1" noChangeArrowheads="1"/>
        </xdr:cNvSpPr>
      </xdr:nvSpPr>
      <xdr:spPr bwMode="auto">
        <a:xfrm>
          <a:off x="0" y="1198321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399</xdr:row>
      <xdr:rowOff>0</xdr:rowOff>
    </xdr:from>
    <xdr:to>
      <xdr:col>7</xdr:col>
      <xdr:colOff>495300</xdr:colOff>
      <xdr:row>426</xdr:row>
      <xdr:rowOff>15240</xdr:rowOff>
    </xdr:to>
    <xdr:pic>
      <xdr:nvPicPr>
        <xdr:cNvPr id="3159" name="Imagem 3158" descr="Escudo o time Diego Nogueira ">
          <a:extLst>
            <a:ext uri="{FF2B5EF4-FFF2-40B4-BE49-F238E27FC236}">
              <a16:creationId xmlns:a16="http://schemas.microsoft.com/office/drawing/2014/main" id="{B60652E4-FA5B-3428-F5AC-587B1F402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12951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402</xdr:row>
      <xdr:rowOff>0</xdr:rowOff>
    </xdr:from>
    <xdr:to>
      <xdr:col>0</xdr:col>
      <xdr:colOff>114300</xdr:colOff>
      <xdr:row>402</xdr:row>
      <xdr:rowOff>114300</xdr:rowOff>
    </xdr:to>
    <xdr:sp macro="" textlink="">
      <xdr:nvSpPr>
        <xdr:cNvPr id="3188" name="AutoShape 116" descr="Liga sem capitão">
          <a:extLst>
            <a:ext uri="{FF2B5EF4-FFF2-40B4-BE49-F238E27FC236}">
              <a16:creationId xmlns:a16="http://schemas.microsoft.com/office/drawing/2014/main" id="{6745CAF0-BA38-32AC-25A6-0D0FC3CBBE8D}"/>
            </a:ext>
          </a:extLst>
        </xdr:cNvPr>
        <xdr:cNvSpPr>
          <a:spLocks noChangeAspect="1" noChangeArrowheads="1"/>
        </xdr:cNvSpPr>
      </xdr:nvSpPr>
      <xdr:spPr bwMode="auto">
        <a:xfrm>
          <a:off x="0" y="1218895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 Luiz Pratis Tiago" refreshedDate="46052.856361226855" createdVersion="8" refreshedVersion="8" minRefreshableVersion="3" recordCount="64" xr:uid="{E4164454-680A-47BF-AB55-C9112CE978CC}">
  <cacheSource type="worksheet">
    <worksheetSource ref="A1:B65" sheet="Planilha5"/>
  </cacheSource>
  <cacheFields count="2">
    <cacheField name="q" numFmtId="0">
      <sharedItems count="59">
        <s v="Didibre FC"/>
        <s v="Na Midola FC"/>
        <s v="Machadotti1972"/>
        <s v="Massiminismo FC"/>
        <s v="GEJA"/>
        <s v="Botafogo Hell"/>
        <s v="CalazansTeam"/>
        <s v="Andico F.C"/>
        <s v="Joga Tranquilo F.S."/>
        <s v="Brabo Globetrotters"/>
        <s v="Adshow17 F.C"/>
        <s v="Ipanema13"/>
        <s v="Al Ahly Ecc"/>
        <s v="PALM£IRAS S.E.P."/>
        <s v="Mitinga`s F.C"/>
        <s v="E.C. Ocram 5.6"/>
        <s v="Diniz Santastico1"/>
        <s v="SC Ornaghi Paulista"/>
        <s v="Allejo Team F.C"/>
        <s v="Grajaux City F.C."/>
        <s v="Almi Jr. FC"/>
        <s v="Miss Procon Futebol Clube"/>
        <s v="FOI O QUE SOBROU"/>
        <s v="F.C Felicio F.C"/>
        <s v="Maletinhas F.C."/>
        <s v="Pelicano Papada F.C"/>
        <s v="Bike Cristo"/>
        <s v="08 Ratto FC"/>
        <s v="Ferrugem Ultimate"/>
        <s v="Gigantes Morumbi F.C"/>
        <s v="nascimento124"/>
        <s v="Mosby"/>
        <s v="Realmengo07 Fc"/>
        <s v="Real Rattaria FC"/>
        <s v="Wedgol"/>
        <s v="Hpano FC"/>
        <s v="J.V.Finhani"/>
        <s v="Burza F C"/>
        <s v="SAY ZIKA"/>
        <s v="A D Peaky Blinders"/>
        <s v="Sobottka FC 633"/>
        <s v="Mariliense F.C"/>
        <s v="Parrudo'S Team"/>
        <s v="Silasbrs FC"/>
        <s v="Luket Wanderes fc"/>
        <s v="SÓRRESTO"/>
        <s v="Schuletroll"/>
        <s v="Juquitas FC"/>
        <s v="Tupinianos FC"/>
        <s v="Gabirobense"/>
        <s v="Olimpingas Sport Club"/>
        <s v="Sanlutty FC"/>
        <s v="Tua mãe SEP"/>
        <s v="Deizão Futebol Clube"/>
        <s v="Xuchélides"/>
        <s v="ZAGO PRATIS FC"/>
        <s v="mala03fc"/>
        <s v="Marco-FSA"/>
        <s v="TIMAO R.F.G"/>
      </sharedItems>
    </cacheField>
    <cacheField name="g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x v="0"/>
    <n v="1"/>
  </r>
  <r>
    <x v="1"/>
    <n v="1"/>
  </r>
  <r>
    <x v="2"/>
    <n v="1"/>
  </r>
  <r>
    <x v="3"/>
    <n v="1"/>
  </r>
  <r>
    <x v="4"/>
    <n v="1"/>
  </r>
  <r>
    <x v="5"/>
    <n v="1"/>
  </r>
  <r>
    <x v="6"/>
    <n v="1"/>
  </r>
  <r>
    <x v="7"/>
    <n v="1"/>
  </r>
  <r>
    <x v="8"/>
    <n v="1"/>
  </r>
  <r>
    <x v="9"/>
    <n v="1"/>
  </r>
  <r>
    <x v="10"/>
    <n v="1"/>
  </r>
  <r>
    <x v="11"/>
    <n v="1"/>
  </r>
  <r>
    <x v="12"/>
    <n v="1"/>
  </r>
  <r>
    <x v="13"/>
    <n v="1"/>
  </r>
  <r>
    <x v="14"/>
    <n v="1"/>
  </r>
  <r>
    <x v="15"/>
    <n v="1"/>
  </r>
  <r>
    <x v="16"/>
    <n v="1"/>
  </r>
  <r>
    <x v="9"/>
    <n v="1"/>
  </r>
  <r>
    <x v="17"/>
    <n v="1"/>
  </r>
  <r>
    <x v="18"/>
    <n v="1"/>
  </r>
  <r>
    <x v="19"/>
    <n v="1"/>
  </r>
  <r>
    <x v="20"/>
    <n v="1"/>
  </r>
  <r>
    <x v="21"/>
    <n v="1"/>
  </r>
  <r>
    <x v="22"/>
    <n v="1"/>
  </r>
  <r>
    <x v="23"/>
    <n v="1"/>
  </r>
  <r>
    <x v="24"/>
    <n v="1"/>
  </r>
  <r>
    <x v="25"/>
    <n v="1"/>
  </r>
  <r>
    <x v="17"/>
    <n v="1"/>
  </r>
  <r>
    <x v="26"/>
    <n v="1"/>
  </r>
  <r>
    <x v="27"/>
    <n v="1"/>
  </r>
  <r>
    <x v="28"/>
    <n v="1"/>
  </r>
  <r>
    <x v="29"/>
    <n v="1"/>
  </r>
  <r>
    <x v="30"/>
    <n v="1"/>
  </r>
  <r>
    <x v="31"/>
    <n v="1"/>
  </r>
  <r>
    <x v="32"/>
    <n v="1"/>
  </r>
  <r>
    <x v="33"/>
    <n v="1"/>
  </r>
  <r>
    <x v="34"/>
    <n v="1"/>
  </r>
  <r>
    <x v="35"/>
    <n v="1"/>
  </r>
  <r>
    <x v="36"/>
    <n v="1"/>
  </r>
  <r>
    <x v="37"/>
    <n v="1"/>
  </r>
  <r>
    <x v="38"/>
    <n v="1"/>
  </r>
  <r>
    <x v="39"/>
    <n v="1"/>
  </r>
  <r>
    <x v="40"/>
    <n v="1"/>
  </r>
  <r>
    <x v="41"/>
    <n v="1"/>
  </r>
  <r>
    <x v="25"/>
    <n v="1"/>
  </r>
  <r>
    <x v="42"/>
    <n v="1"/>
  </r>
  <r>
    <x v="43"/>
    <n v="1"/>
  </r>
  <r>
    <x v="44"/>
    <n v="1"/>
  </r>
  <r>
    <x v="45"/>
    <n v="1"/>
  </r>
  <r>
    <x v="46"/>
    <n v="1"/>
  </r>
  <r>
    <x v="26"/>
    <n v="1"/>
  </r>
  <r>
    <x v="47"/>
    <n v="1"/>
  </r>
  <r>
    <x v="48"/>
    <n v="1"/>
  </r>
  <r>
    <x v="49"/>
    <n v="1"/>
  </r>
  <r>
    <x v="50"/>
    <n v="1"/>
  </r>
  <r>
    <x v="51"/>
    <n v="1"/>
  </r>
  <r>
    <x v="52"/>
    <n v="1"/>
  </r>
  <r>
    <x v="53"/>
    <n v="1"/>
  </r>
  <r>
    <x v="54"/>
    <n v="1"/>
  </r>
  <r>
    <x v="55"/>
    <n v="1"/>
  </r>
  <r>
    <x v="55"/>
    <n v="1"/>
  </r>
  <r>
    <x v="56"/>
    <n v="1"/>
  </r>
  <r>
    <x v="57"/>
    <n v="1"/>
  </r>
  <r>
    <x v="58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6AB719-8696-4B16-A5BA-233B2E4947C1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1:G61" firstHeaderRow="1" firstDataRow="1" firstDataCol="1"/>
  <pivotFields count="2">
    <pivotField axis="axisRow" showAll="0">
      <items count="60">
        <item x="27"/>
        <item x="39"/>
        <item x="10"/>
        <item x="12"/>
        <item x="18"/>
        <item x="20"/>
        <item x="7"/>
        <item x="26"/>
        <item x="5"/>
        <item x="9"/>
        <item x="37"/>
        <item x="6"/>
        <item x="53"/>
        <item x="0"/>
        <item x="16"/>
        <item x="15"/>
        <item x="23"/>
        <item x="28"/>
        <item x="22"/>
        <item x="49"/>
        <item x="4"/>
        <item x="29"/>
        <item x="19"/>
        <item x="35"/>
        <item x="11"/>
        <item x="36"/>
        <item x="8"/>
        <item x="47"/>
        <item x="44"/>
        <item x="2"/>
        <item x="56"/>
        <item x="24"/>
        <item x="57"/>
        <item x="41"/>
        <item x="3"/>
        <item x="21"/>
        <item x="14"/>
        <item x="31"/>
        <item x="1"/>
        <item x="30"/>
        <item x="50"/>
        <item x="13"/>
        <item x="42"/>
        <item x="25"/>
        <item x="33"/>
        <item x="32"/>
        <item x="51"/>
        <item x="38"/>
        <item x="17"/>
        <item x="46"/>
        <item x="43"/>
        <item x="40"/>
        <item x="45"/>
        <item x="58"/>
        <item x="52"/>
        <item x="48"/>
        <item x="34"/>
        <item x="54"/>
        <item x="55"/>
        <item t="default"/>
      </items>
    </pivotField>
    <pivotField dataField="1" showAll="0"/>
  </pivotFields>
  <rowFields count="1">
    <field x="0"/>
  </rowFields>
  <rowItems count="6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 t="grand">
      <x/>
    </i>
  </rowItems>
  <colItems count="1">
    <i/>
  </colItems>
  <dataFields count="1">
    <dataField name="Soma de g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artola.globo.com/" TargetMode="External"/><Relationship Id="rId21" Type="http://schemas.openxmlformats.org/officeDocument/2006/relationships/hyperlink" Target="https://cartola.globo.com/" TargetMode="External"/><Relationship Id="rId42" Type="http://schemas.openxmlformats.org/officeDocument/2006/relationships/hyperlink" Target="https://cartola.globo.com/" TargetMode="External"/><Relationship Id="rId63" Type="http://schemas.openxmlformats.org/officeDocument/2006/relationships/hyperlink" Target="https://cartola.globo.com/" TargetMode="External"/><Relationship Id="rId84" Type="http://schemas.openxmlformats.org/officeDocument/2006/relationships/hyperlink" Target="https://cartola.globo.com/" TargetMode="External"/><Relationship Id="rId138" Type="http://schemas.openxmlformats.org/officeDocument/2006/relationships/hyperlink" Target="https://cartola.globo.com/" TargetMode="External"/><Relationship Id="rId159" Type="http://schemas.openxmlformats.org/officeDocument/2006/relationships/hyperlink" Target="https://cartola.globo.com/" TargetMode="External"/><Relationship Id="rId170" Type="http://schemas.openxmlformats.org/officeDocument/2006/relationships/hyperlink" Target="https://cartola.globo.com/" TargetMode="External"/><Relationship Id="rId191" Type="http://schemas.openxmlformats.org/officeDocument/2006/relationships/hyperlink" Target="https://cartola.globo.com/" TargetMode="External"/><Relationship Id="rId205" Type="http://schemas.openxmlformats.org/officeDocument/2006/relationships/hyperlink" Target="https://cartola.globo.com/" TargetMode="External"/><Relationship Id="rId226" Type="http://schemas.openxmlformats.org/officeDocument/2006/relationships/hyperlink" Target="https://cartola.globo.com/" TargetMode="External"/><Relationship Id="rId247" Type="http://schemas.openxmlformats.org/officeDocument/2006/relationships/drawing" Target="../drawings/drawing1.xml"/><Relationship Id="rId107" Type="http://schemas.openxmlformats.org/officeDocument/2006/relationships/hyperlink" Target="https://cartola.globo.com/" TargetMode="External"/><Relationship Id="rId11" Type="http://schemas.openxmlformats.org/officeDocument/2006/relationships/hyperlink" Target="https://cartola.globo.com/" TargetMode="External"/><Relationship Id="rId32" Type="http://schemas.openxmlformats.org/officeDocument/2006/relationships/hyperlink" Target="https://cartola.globo.com/" TargetMode="External"/><Relationship Id="rId53" Type="http://schemas.openxmlformats.org/officeDocument/2006/relationships/hyperlink" Target="https://cartola.globo.com/" TargetMode="External"/><Relationship Id="rId74" Type="http://schemas.openxmlformats.org/officeDocument/2006/relationships/hyperlink" Target="https://cartola.globo.com/" TargetMode="External"/><Relationship Id="rId128" Type="http://schemas.openxmlformats.org/officeDocument/2006/relationships/hyperlink" Target="https://cartola.globo.com/" TargetMode="External"/><Relationship Id="rId149" Type="http://schemas.openxmlformats.org/officeDocument/2006/relationships/hyperlink" Target="https://cartola.globo.com/" TargetMode="External"/><Relationship Id="rId5" Type="http://schemas.openxmlformats.org/officeDocument/2006/relationships/hyperlink" Target="https://cartola.globo.com/" TargetMode="External"/><Relationship Id="rId95" Type="http://schemas.openxmlformats.org/officeDocument/2006/relationships/hyperlink" Target="https://cartola.globo.com/" TargetMode="External"/><Relationship Id="rId160" Type="http://schemas.openxmlformats.org/officeDocument/2006/relationships/hyperlink" Target="https://cartola.globo.com/" TargetMode="External"/><Relationship Id="rId181" Type="http://schemas.openxmlformats.org/officeDocument/2006/relationships/hyperlink" Target="https://cartola.globo.com/" TargetMode="External"/><Relationship Id="rId216" Type="http://schemas.openxmlformats.org/officeDocument/2006/relationships/hyperlink" Target="https://cartola.globo.com/" TargetMode="External"/><Relationship Id="rId237" Type="http://schemas.openxmlformats.org/officeDocument/2006/relationships/hyperlink" Target="https://cartola.globo.com/" TargetMode="External"/><Relationship Id="rId22" Type="http://schemas.openxmlformats.org/officeDocument/2006/relationships/hyperlink" Target="https://cartola.globo.com/" TargetMode="External"/><Relationship Id="rId43" Type="http://schemas.openxmlformats.org/officeDocument/2006/relationships/hyperlink" Target="https://cartola.globo.com/" TargetMode="External"/><Relationship Id="rId64" Type="http://schemas.openxmlformats.org/officeDocument/2006/relationships/hyperlink" Target="https://cartola.globo.com/" TargetMode="External"/><Relationship Id="rId118" Type="http://schemas.openxmlformats.org/officeDocument/2006/relationships/hyperlink" Target="https://cartola.globo.com/" TargetMode="External"/><Relationship Id="rId139" Type="http://schemas.openxmlformats.org/officeDocument/2006/relationships/hyperlink" Target="https://cartola.globo.com/" TargetMode="External"/><Relationship Id="rId85" Type="http://schemas.openxmlformats.org/officeDocument/2006/relationships/hyperlink" Target="https://cartola.globo.com/" TargetMode="External"/><Relationship Id="rId150" Type="http://schemas.openxmlformats.org/officeDocument/2006/relationships/hyperlink" Target="https://cartola.globo.com/" TargetMode="External"/><Relationship Id="rId171" Type="http://schemas.openxmlformats.org/officeDocument/2006/relationships/hyperlink" Target="https://cartola.globo.com/" TargetMode="External"/><Relationship Id="rId192" Type="http://schemas.openxmlformats.org/officeDocument/2006/relationships/hyperlink" Target="https://cartola.globo.com/" TargetMode="External"/><Relationship Id="rId206" Type="http://schemas.openxmlformats.org/officeDocument/2006/relationships/hyperlink" Target="https://cartola.globo.com/" TargetMode="External"/><Relationship Id="rId227" Type="http://schemas.openxmlformats.org/officeDocument/2006/relationships/hyperlink" Target="https://cartola.globo.com/" TargetMode="External"/><Relationship Id="rId12" Type="http://schemas.openxmlformats.org/officeDocument/2006/relationships/hyperlink" Target="https://cartola.globo.com/" TargetMode="External"/><Relationship Id="rId33" Type="http://schemas.openxmlformats.org/officeDocument/2006/relationships/hyperlink" Target="https://cartola.globo.com/" TargetMode="External"/><Relationship Id="rId108" Type="http://schemas.openxmlformats.org/officeDocument/2006/relationships/hyperlink" Target="https://cartola.globo.com/" TargetMode="External"/><Relationship Id="rId129" Type="http://schemas.openxmlformats.org/officeDocument/2006/relationships/hyperlink" Target="https://cartola.globo.com/" TargetMode="External"/><Relationship Id="rId54" Type="http://schemas.openxmlformats.org/officeDocument/2006/relationships/hyperlink" Target="https://cartola.globo.com/" TargetMode="External"/><Relationship Id="rId75" Type="http://schemas.openxmlformats.org/officeDocument/2006/relationships/hyperlink" Target="https://cartola.globo.com/" TargetMode="External"/><Relationship Id="rId96" Type="http://schemas.openxmlformats.org/officeDocument/2006/relationships/hyperlink" Target="https://cartola.globo.com/" TargetMode="External"/><Relationship Id="rId140" Type="http://schemas.openxmlformats.org/officeDocument/2006/relationships/hyperlink" Target="https://cartola.globo.com/" TargetMode="External"/><Relationship Id="rId161" Type="http://schemas.openxmlformats.org/officeDocument/2006/relationships/hyperlink" Target="https://cartola.globo.com/" TargetMode="External"/><Relationship Id="rId182" Type="http://schemas.openxmlformats.org/officeDocument/2006/relationships/hyperlink" Target="https://cartola.globo.com/" TargetMode="External"/><Relationship Id="rId217" Type="http://schemas.openxmlformats.org/officeDocument/2006/relationships/hyperlink" Target="https://cartola.globo.com/" TargetMode="External"/><Relationship Id="rId6" Type="http://schemas.openxmlformats.org/officeDocument/2006/relationships/hyperlink" Target="https://cartola.globo.com/" TargetMode="External"/><Relationship Id="rId238" Type="http://schemas.openxmlformats.org/officeDocument/2006/relationships/hyperlink" Target="https://cartola.globo.com/" TargetMode="External"/><Relationship Id="rId23" Type="http://schemas.openxmlformats.org/officeDocument/2006/relationships/hyperlink" Target="https://cartola.globo.com/" TargetMode="External"/><Relationship Id="rId119" Type="http://schemas.openxmlformats.org/officeDocument/2006/relationships/hyperlink" Target="https://cartola.globo.com/" TargetMode="External"/><Relationship Id="rId44" Type="http://schemas.openxmlformats.org/officeDocument/2006/relationships/hyperlink" Target="https://cartola.globo.com/" TargetMode="External"/><Relationship Id="rId65" Type="http://schemas.openxmlformats.org/officeDocument/2006/relationships/hyperlink" Target="https://cartola.globo.com/" TargetMode="External"/><Relationship Id="rId86" Type="http://schemas.openxmlformats.org/officeDocument/2006/relationships/hyperlink" Target="https://cartola.globo.com/" TargetMode="External"/><Relationship Id="rId130" Type="http://schemas.openxmlformats.org/officeDocument/2006/relationships/hyperlink" Target="https://cartola.globo.com/" TargetMode="External"/><Relationship Id="rId151" Type="http://schemas.openxmlformats.org/officeDocument/2006/relationships/hyperlink" Target="https://cartola.globo.com/" TargetMode="External"/><Relationship Id="rId172" Type="http://schemas.openxmlformats.org/officeDocument/2006/relationships/hyperlink" Target="https://cartola.globo.com/" TargetMode="External"/><Relationship Id="rId193" Type="http://schemas.openxmlformats.org/officeDocument/2006/relationships/hyperlink" Target="https://cartola.globo.com/" TargetMode="External"/><Relationship Id="rId207" Type="http://schemas.openxmlformats.org/officeDocument/2006/relationships/hyperlink" Target="https://cartola.globo.com/" TargetMode="External"/><Relationship Id="rId228" Type="http://schemas.openxmlformats.org/officeDocument/2006/relationships/hyperlink" Target="https://cartola.globo.com/" TargetMode="External"/><Relationship Id="rId13" Type="http://schemas.openxmlformats.org/officeDocument/2006/relationships/hyperlink" Target="https://cartola.globo.com/" TargetMode="External"/><Relationship Id="rId109" Type="http://schemas.openxmlformats.org/officeDocument/2006/relationships/hyperlink" Target="https://cartola.globo.com/" TargetMode="External"/><Relationship Id="rId34" Type="http://schemas.openxmlformats.org/officeDocument/2006/relationships/hyperlink" Target="https://cartola.globo.com/" TargetMode="External"/><Relationship Id="rId55" Type="http://schemas.openxmlformats.org/officeDocument/2006/relationships/hyperlink" Target="https://cartola.globo.com/" TargetMode="External"/><Relationship Id="rId76" Type="http://schemas.openxmlformats.org/officeDocument/2006/relationships/hyperlink" Target="https://cartola.globo.com/" TargetMode="External"/><Relationship Id="rId97" Type="http://schemas.openxmlformats.org/officeDocument/2006/relationships/hyperlink" Target="https://cartola.globo.com/" TargetMode="External"/><Relationship Id="rId120" Type="http://schemas.openxmlformats.org/officeDocument/2006/relationships/hyperlink" Target="https://cartola.globo.com/" TargetMode="External"/><Relationship Id="rId141" Type="http://schemas.openxmlformats.org/officeDocument/2006/relationships/hyperlink" Target="https://cartola.globo.com/" TargetMode="External"/><Relationship Id="rId7" Type="http://schemas.openxmlformats.org/officeDocument/2006/relationships/hyperlink" Target="https://cartola.globo.com/" TargetMode="External"/><Relationship Id="rId162" Type="http://schemas.openxmlformats.org/officeDocument/2006/relationships/hyperlink" Target="https://cartola.globo.com/" TargetMode="External"/><Relationship Id="rId183" Type="http://schemas.openxmlformats.org/officeDocument/2006/relationships/hyperlink" Target="https://cartola.globo.com/" TargetMode="External"/><Relationship Id="rId218" Type="http://schemas.openxmlformats.org/officeDocument/2006/relationships/hyperlink" Target="https://cartola.globo.com/" TargetMode="External"/><Relationship Id="rId239" Type="http://schemas.openxmlformats.org/officeDocument/2006/relationships/hyperlink" Target="https://cartola.globo.com/" TargetMode="External"/><Relationship Id="rId24" Type="http://schemas.openxmlformats.org/officeDocument/2006/relationships/hyperlink" Target="https://cartola.globo.com/" TargetMode="External"/><Relationship Id="rId45" Type="http://schemas.openxmlformats.org/officeDocument/2006/relationships/hyperlink" Target="https://cartola.globo.com/" TargetMode="External"/><Relationship Id="rId66" Type="http://schemas.openxmlformats.org/officeDocument/2006/relationships/hyperlink" Target="https://cartola.globo.com/" TargetMode="External"/><Relationship Id="rId87" Type="http://schemas.openxmlformats.org/officeDocument/2006/relationships/hyperlink" Target="https://cartola.globo.com/" TargetMode="External"/><Relationship Id="rId110" Type="http://schemas.openxmlformats.org/officeDocument/2006/relationships/hyperlink" Target="https://cartola.globo.com/" TargetMode="External"/><Relationship Id="rId131" Type="http://schemas.openxmlformats.org/officeDocument/2006/relationships/hyperlink" Target="https://cartola.globo.com/" TargetMode="External"/><Relationship Id="rId152" Type="http://schemas.openxmlformats.org/officeDocument/2006/relationships/hyperlink" Target="https://cartola.globo.com/" TargetMode="External"/><Relationship Id="rId173" Type="http://schemas.openxmlformats.org/officeDocument/2006/relationships/hyperlink" Target="https://cartola.globo.com/" TargetMode="External"/><Relationship Id="rId194" Type="http://schemas.openxmlformats.org/officeDocument/2006/relationships/hyperlink" Target="https://cartola.globo.com/" TargetMode="External"/><Relationship Id="rId208" Type="http://schemas.openxmlformats.org/officeDocument/2006/relationships/hyperlink" Target="https://cartola.globo.com/" TargetMode="External"/><Relationship Id="rId229" Type="http://schemas.openxmlformats.org/officeDocument/2006/relationships/hyperlink" Target="https://cartola.globo.com/" TargetMode="External"/><Relationship Id="rId240" Type="http://schemas.openxmlformats.org/officeDocument/2006/relationships/hyperlink" Target="https://cartola.globo.com/" TargetMode="External"/><Relationship Id="rId14" Type="http://schemas.openxmlformats.org/officeDocument/2006/relationships/hyperlink" Target="https://cartola.globo.com/" TargetMode="External"/><Relationship Id="rId35" Type="http://schemas.openxmlformats.org/officeDocument/2006/relationships/hyperlink" Target="https://cartola.globo.com/" TargetMode="External"/><Relationship Id="rId56" Type="http://schemas.openxmlformats.org/officeDocument/2006/relationships/hyperlink" Target="https://cartola.globo.com/" TargetMode="External"/><Relationship Id="rId77" Type="http://schemas.openxmlformats.org/officeDocument/2006/relationships/hyperlink" Target="https://cartola.globo.com/" TargetMode="External"/><Relationship Id="rId100" Type="http://schemas.openxmlformats.org/officeDocument/2006/relationships/hyperlink" Target="https://cartola.globo.com/" TargetMode="External"/><Relationship Id="rId8" Type="http://schemas.openxmlformats.org/officeDocument/2006/relationships/hyperlink" Target="https://cartola.globo.com/" TargetMode="External"/><Relationship Id="rId98" Type="http://schemas.openxmlformats.org/officeDocument/2006/relationships/hyperlink" Target="https://cartola.globo.com/" TargetMode="External"/><Relationship Id="rId121" Type="http://schemas.openxmlformats.org/officeDocument/2006/relationships/hyperlink" Target="https://cartola.globo.com/" TargetMode="External"/><Relationship Id="rId142" Type="http://schemas.openxmlformats.org/officeDocument/2006/relationships/hyperlink" Target="https://cartola.globo.com/" TargetMode="External"/><Relationship Id="rId163" Type="http://schemas.openxmlformats.org/officeDocument/2006/relationships/hyperlink" Target="https://cartola.globo.com/" TargetMode="External"/><Relationship Id="rId184" Type="http://schemas.openxmlformats.org/officeDocument/2006/relationships/hyperlink" Target="https://cartola.globo.com/" TargetMode="External"/><Relationship Id="rId219" Type="http://schemas.openxmlformats.org/officeDocument/2006/relationships/hyperlink" Target="https://cartola.globo.com/" TargetMode="External"/><Relationship Id="rId230" Type="http://schemas.openxmlformats.org/officeDocument/2006/relationships/hyperlink" Target="https://cartola.globo.com/" TargetMode="External"/><Relationship Id="rId25" Type="http://schemas.openxmlformats.org/officeDocument/2006/relationships/hyperlink" Target="https://cartola.globo.com/" TargetMode="External"/><Relationship Id="rId46" Type="http://schemas.openxmlformats.org/officeDocument/2006/relationships/hyperlink" Target="https://cartola.globo.com/" TargetMode="External"/><Relationship Id="rId67" Type="http://schemas.openxmlformats.org/officeDocument/2006/relationships/hyperlink" Target="https://cartola.globo.com/" TargetMode="External"/><Relationship Id="rId88" Type="http://schemas.openxmlformats.org/officeDocument/2006/relationships/hyperlink" Target="https://cartola.globo.com/" TargetMode="External"/><Relationship Id="rId111" Type="http://schemas.openxmlformats.org/officeDocument/2006/relationships/hyperlink" Target="https://cartola.globo.com/" TargetMode="External"/><Relationship Id="rId132" Type="http://schemas.openxmlformats.org/officeDocument/2006/relationships/hyperlink" Target="https://cartola.globo.com/" TargetMode="External"/><Relationship Id="rId153" Type="http://schemas.openxmlformats.org/officeDocument/2006/relationships/hyperlink" Target="https://cartola.globo.com/" TargetMode="External"/><Relationship Id="rId174" Type="http://schemas.openxmlformats.org/officeDocument/2006/relationships/hyperlink" Target="https://cartola.globo.com/" TargetMode="External"/><Relationship Id="rId195" Type="http://schemas.openxmlformats.org/officeDocument/2006/relationships/hyperlink" Target="https://cartola.globo.com/" TargetMode="External"/><Relationship Id="rId209" Type="http://schemas.openxmlformats.org/officeDocument/2006/relationships/hyperlink" Target="https://cartola.globo.com/" TargetMode="External"/><Relationship Id="rId220" Type="http://schemas.openxmlformats.org/officeDocument/2006/relationships/hyperlink" Target="https://cartola.globo.com/" TargetMode="External"/><Relationship Id="rId241" Type="http://schemas.openxmlformats.org/officeDocument/2006/relationships/hyperlink" Target="https://cartola.globo.com/" TargetMode="External"/><Relationship Id="rId15" Type="http://schemas.openxmlformats.org/officeDocument/2006/relationships/hyperlink" Target="https://cartola.globo.com/" TargetMode="External"/><Relationship Id="rId36" Type="http://schemas.openxmlformats.org/officeDocument/2006/relationships/hyperlink" Target="https://cartola.globo.com/" TargetMode="External"/><Relationship Id="rId57" Type="http://schemas.openxmlformats.org/officeDocument/2006/relationships/hyperlink" Target="https://cartola.globo.com/" TargetMode="External"/><Relationship Id="rId10" Type="http://schemas.openxmlformats.org/officeDocument/2006/relationships/hyperlink" Target="https://cartola.globo.com/" TargetMode="External"/><Relationship Id="rId31" Type="http://schemas.openxmlformats.org/officeDocument/2006/relationships/hyperlink" Target="https://cartola.globo.com/" TargetMode="External"/><Relationship Id="rId52" Type="http://schemas.openxmlformats.org/officeDocument/2006/relationships/hyperlink" Target="https://cartola.globo.com/" TargetMode="External"/><Relationship Id="rId73" Type="http://schemas.openxmlformats.org/officeDocument/2006/relationships/hyperlink" Target="https://cartola.globo.com/" TargetMode="External"/><Relationship Id="rId78" Type="http://schemas.openxmlformats.org/officeDocument/2006/relationships/hyperlink" Target="https://cartola.globo.com/" TargetMode="External"/><Relationship Id="rId94" Type="http://schemas.openxmlformats.org/officeDocument/2006/relationships/hyperlink" Target="https://cartola.globo.com/" TargetMode="External"/><Relationship Id="rId99" Type="http://schemas.openxmlformats.org/officeDocument/2006/relationships/hyperlink" Target="https://cartola.globo.com/" TargetMode="External"/><Relationship Id="rId101" Type="http://schemas.openxmlformats.org/officeDocument/2006/relationships/hyperlink" Target="https://cartola.globo.com/" TargetMode="External"/><Relationship Id="rId122" Type="http://schemas.openxmlformats.org/officeDocument/2006/relationships/hyperlink" Target="https://cartola.globo.com/" TargetMode="External"/><Relationship Id="rId143" Type="http://schemas.openxmlformats.org/officeDocument/2006/relationships/hyperlink" Target="https://cartola.globo.com/" TargetMode="External"/><Relationship Id="rId148" Type="http://schemas.openxmlformats.org/officeDocument/2006/relationships/hyperlink" Target="https://cartola.globo.com/" TargetMode="External"/><Relationship Id="rId164" Type="http://schemas.openxmlformats.org/officeDocument/2006/relationships/hyperlink" Target="https://cartola.globo.com/" TargetMode="External"/><Relationship Id="rId169" Type="http://schemas.openxmlformats.org/officeDocument/2006/relationships/hyperlink" Target="https://cartola.globo.com/" TargetMode="External"/><Relationship Id="rId185" Type="http://schemas.openxmlformats.org/officeDocument/2006/relationships/hyperlink" Target="https://cartola.globo.com/" TargetMode="External"/><Relationship Id="rId4" Type="http://schemas.openxmlformats.org/officeDocument/2006/relationships/hyperlink" Target="https://cartola.globo.com/" TargetMode="External"/><Relationship Id="rId9" Type="http://schemas.openxmlformats.org/officeDocument/2006/relationships/hyperlink" Target="https://cartola.globo.com/" TargetMode="External"/><Relationship Id="rId180" Type="http://schemas.openxmlformats.org/officeDocument/2006/relationships/hyperlink" Target="https://cartola.globo.com/" TargetMode="External"/><Relationship Id="rId210" Type="http://schemas.openxmlformats.org/officeDocument/2006/relationships/hyperlink" Target="https://cartola.globo.com/" TargetMode="External"/><Relationship Id="rId215" Type="http://schemas.openxmlformats.org/officeDocument/2006/relationships/hyperlink" Target="https://cartola.globo.com/" TargetMode="External"/><Relationship Id="rId236" Type="http://schemas.openxmlformats.org/officeDocument/2006/relationships/hyperlink" Target="https://cartola.globo.com/" TargetMode="External"/><Relationship Id="rId26" Type="http://schemas.openxmlformats.org/officeDocument/2006/relationships/hyperlink" Target="https://cartola.globo.com/" TargetMode="External"/><Relationship Id="rId231" Type="http://schemas.openxmlformats.org/officeDocument/2006/relationships/hyperlink" Target="https://cartola.globo.com/" TargetMode="External"/><Relationship Id="rId47" Type="http://schemas.openxmlformats.org/officeDocument/2006/relationships/hyperlink" Target="https://cartola.globo.com/" TargetMode="External"/><Relationship Id="rId68" Type="http://schemas.openxmlformats.org/officeDocument/2006/relationships/hyperlink" Target="https://cartola.globo.com/" TargetMode="External"/><Relationship Id="rId89" Type="http://schemas.openxmlformats.org/officeDocument/2006/relationships/hyperlink" Target="https://cartola.globo.com/" TargetMode="External"/><Relationship Id="rId112" Type="http://schemas.openxmlformats.org/officeDocument/2006/relationships/hyperlink" Target="https://cartola.globo.com/" TargetMode="External"/><Relationship Id="rId133" Type="http://schemas.openxmlformats.org/officeDocument/2006/relationships/hyperlink" Target="https://cartola.globo.com/" TargetMode="External"/><Relationship Id="rId154" Type="http://schemas.openxmlformats.org/officeDocument/2006/relationships/hyperlink" Target="https://cartola.globo.com/" TargetMode="External"/><Relationship Id="rId175" Type="http://schemas.openxmlformats.org/officeDocument/2006/relationships/hyperlink" Target="https://cartola.globo.com/" TargetMode="External"/><Relationship Id="rId196" Type="http://schemas.openxmlformats.org/officeDocument/2006/relationships/hyperlink" Target="https://cartola.globo.com/" TargetMode="External"/><Relationship Id="rId200" Type="http://schemas.openxmlformats.org/officeDocument/2006/relationships/hyperlink" Target="https://cartola.globo.com/" TargetMode="External"/><Relationship Id="rId16" Type="http://schemas.openxmlformats.org/officeDocument/2006/relationships/hyperlink" Target="https://cartola.globo.com/" TargetMode="External"/><Relationship Id="rId221" Type="http://schemas.openxmlformats.org/officeDocument/2006/relationships/hyperlink" Target="https://cartola.globo.com/" TargetMode="External"/><Relationship Id="rId242" Type="http://schemas.openxmlformats.org/officeDocument/2006/relationships/hyperlink" Target="https://cartola.globo.com/" TargetMode="External"/><Relationship Id="rId37" Type="http://schemas.openxmlformats.org/officeDocument/2006/relationships/hyperlink" Target="https://cartola.globo.com/" TargetMode="External"/><Relationship Id="rId58" Type="http://schemas.openxmlformats.org/officeDocument/2006/relationships/hyperlink" Target="https://cartola.globo.com/" TargetMode="External"/><Relationship Id="rId79" Type="http://schemas.openxmlformats.org/officeDocument/2006/relationships/hyperlink" Target="https://cartola.globo.com/" TargetMode="External"/><Relationship Id="rId102" Type="http://schemas.openxmlformats.org/officeDocument/2006/relationships/hyperlink" Target="https://cartola.globo.com/" TargetMode="External"/><Relationship Id="rId123" Type="http://schemas.openxmlformats.org/officeDocument/2006/relationships/hyperlink" Target="https://cartola.globo.com/" TargetMode="External"/><Relationship Id="rId144" Type="http://schemas.openxmlformats.org/officeDocument/2006/relationships/hyperlink" Target="https://cartola.globo.com/" TargetMode="External"/><Relationship Id="rId90" Type="http://schemas.openxmlformats.org/officeDocument/2006/relationships/hyperlink" Target="https://cartola.globo.com/" TargetMode="External"/><Relationship Id="rId165" Type="http://schemas.openxmlformats.org/officeDocument/2006/relationships/hyperlink" Target="https://cartola.globo.com/" TargetMode="External"/><Relationship Id="rId186" Type="http://schemas.openxmlformats.org/officeDocument/2006/relationships/hyperlink" Target="https://cartola.globo.com/" TargetMode="External"/><Relationship Id="rId211" Type="http://schemas.openxmlformats.org/officeDocument/2006/relationships/hyperlink" Target="https://cartola.globo.com/" TargetMode="External"/><Relationship Id="rId232" Type="http://schemas.openxmlformats.org/officeDocument/2006/relationships/hyperlink" Target="https://cartola.globo.com/" TargetMode="External"/><Relationship Id="rId27" Type="http://schemas.openxmlformats.org/officeDocument/2006/relationships/hyperlink" Target="https://cartola.globo.com/" TargetMode="External"/><Relationship Id="rId48" Type="http://schemas.openxmlformats.org/officeDocument/2006/relationships/hyperlink" Target="https://cartola.globo.com/" TargetMode="External"/><Relationship Id="rId69" Type="http://schemas.openxmlformats.org/officeDocument/2006/relationships/hyperlink" Target="https://cartola.globo.com/" TargetMode="External"/><Relationship Id="rId113" Type="http://schemas.openxmlformats.org/officeDocument/2006/relationships/hyperlink" Target="https://cartola.globo.com/" TargetMode="External"/><Relationship Id="rId134" Type="http://schemas.openxmlformats.org/officeDocument/2006/relationships/hyperlink" Target="https://cartola.globo.com/" TargetMode="External"/><Relationship Id="rId80" Type="http://schemas.openxmlformats.org/officeDocument/2006/relationships/hyperlink" Target="https://cartola.globo.com/" TargetMode="External"/><Relationship Id="rId155" Type="http://schemas.openxmlformats.org/officeDocument/2006/relationships/hyperlink" Target="https://cartola.globo.com/" TargetMode="External"/><Relationship Id="rId176" Type="http://schemas.openxmlformats.org/officeDocument/2006/relationships/hyperlink" Target="https://cartola.globo.com/" TargetMode="External"/><Relationship Id="rId197" Type="http://schemas.openxmlformats.org/officeDocument/2006/relationships/hyperlink" Target="https://cartola.globo.com/" TargetMode="External"/><Relationship Id="rId201" Type="http://schemas.openxmlformats.org/officeDocument/2006/relationships/hyperlink" Target="https://cartola.globo.com/" TargetMode="External"/><Relationship Id="rId222" Type="http://schemas.openxmlformats.org/officeDocument/2006/relationships/hyperlink" Target="https://cartola.globo.com/" TargetMode="External"/><Relationship Id="rId243" Type="http://schemas.openxmlformats.org/officeDocument/2006/relationships/hyperlink" Target="https://cartola.globo.com/" TargetMode="External"/><Relationship Id="rId17" Type="http://schemas.openxmlformats.org/officeDocument/2006/relationships/hyperlink" Target="https://cartola.globo.com/" TargetMode="External"/><Relationship Id="rId38" Type="http://schemas.openxmlformats.org/officeDocument/2006/relationships/hyperlink" Target="https://cartola.globo.com/" TargetMode="External"/><Relationship Id="rId59" Type="http://schemas.openxmlformats.org/officeDocument/2006/relationships/hyperlink" Target="https://cartola.globo.com/" TargetMode="External"/><Relationship Id="rId103" Type="http://schemas.openxmlformats.org/officeDocument/2006/relationships/hyperlink" Target="https://cartola.globo.com/" TargetMode="External"/><Relationship Id="rId124" Type="http://schemas.openxmlformats.org/officeDocument/2006/relationships/hyperlink" Target="https://cartola.globo.com/" TargetMode="External"/><Relationship Id="rId70" Type="http://schemas.openxmlformats.org/officeDocument/2006/relationships/hyperlink" Target="https://cartola.globo.com/" TargetMode="External"/><Relationship Id="rId91" Type="http://schemas.openxmlformats.org/officeDocument/2006/relationships/hyperlink" Target="https://cartola.globo.com/" TargetMode="External"/><Relationship Id="rId145" Type="http://schemas.openxmlformats.org/officeDocument/2006/relationships/hyperlink" Target="https://cartola.globo.com/" TargetMode="External"/><Relationship Id="rId166" Type="http://schemas.openxmlformats.org/officeDocument/2006/relationships/hyperlink" Target="https://cartola.globo.com/" TargetMode="External"/><Relationship Id="rId187" Type="http://schemas.openxmlformats.org/officeDocument/2006/relationships/hyperlink" Target="https://cartola.globo.com/" TargetMode="External"/><Relationship Id="rId1" Type="http://schemas.openxmlformats.org/officeDocument/2006/relationships/hyperlink" Target="https://cartola.globo.com/" TargetMode="External"/><Relationship Id="rId212" Type="http://schemas.openxmlformats.org/officeDocument/2006/relationships/hyperlink" Target="https://cartola.globo.com/" TargetMode="External"/><Relationship Id="rId233" Type="http://schemas.openxmlformats.org/officeDocument/2006/relationships/hyperlink" Target="https://cartola.globo.com/" TargetMode="External"/><Relationship Id="rId28" Type="http://schemas.openxmlformats.org/officeDocument/2006/relationships/hyperlink" Target="https://cartola.globo.com/" TargetMode="External"/><Relationship Id="rId49" Type="http://schemas.openxmlformats.org/officeDocument/2006/relationships/hyperlink" Target="https://cartola.globo.com/" TargetMode="External"/><Relationship Id="rId114" Type="http://schemas.openxmlformats.org/officeDocument/2006/relationships/hyperlink" Target="https://cartola.globo.com/" TargetMode="External"/><Relationship Id="rId60" Type="http://schemas.openxmlformats.org/officeDocument/2006/relationships/hyperlink" Target="https://cartola.globo.com/" TargetMode="External"/><Relationship Id="rId81" Type="http://schemas.openxmlformats.org/officeDocument/2006/relationships/hyperlink" Target="https://cartola.globo.com/" TargetMode="External"/><Relationship Id="rId135" Type="http://schemas.openxmlformats.org/officeDocument/2006/relationships/hyperlink" Target="https://cartola.globo.com/" TargetMode="External"/><Relationship Id="rId156" Type="http://schemas.openxmlformats.org/officeDocument/2006/relationships/hyperlink" Target="https://cartola.globo.com/" TargetMode="External"/><Relationship Id="rId177" Type="http://schemas.openxmlformats.org/officeDocument/2006/relationships/hyperlink" Target="https://cartola.globo.com/" TargetMode="External"/><Relationship Id="rId198" Type="http://schemas.openxmlformats.org/officeDocument/2006/relationships/hyperlink" Target="https://cartola.globo.com/" TargetMode="External"/><Relationship Id="rId202" Type="http://schemas.openxmlformats.org/officeDocument/2006/relationships/hyperlink" Target="https://cartola.globo.com/" TargetMode="External"/><Relationship Id="rId223" Type="http://schemas.openxmlformats.org/officeDocument/2006/relationships/hyperlink" Target="https://cartola.globo.com/" TargetMode="External"/><Relationship Id="rId244" Type="http://schemas.openxmlformats.org/officeDocument/2006/relationships/hyperlink" Target="https://cartola.globo.com/" TargetMode="External"/><Relationship Id="rId18" Type="http://schemas.openxmlformats.org/officeDocument/2006/relationships/hyperlink" Target="https://cartola.globo.com/" TargetMode="External"/><Relationship Id="rId39" Type="http://schemas.openxmlformats.org/officeDocument/2006/relationships/hyperlink" Target="https://cartola.globo.com/" TargetMode="External"/><Relationship Id="rId50" Type="http://schemas.openxmlformats.org/officeDocument/2006/relationships/hyperlink" Target="https://cartola.globo.com/" TargetMode="External"/><Relationship Id="rId104" Type="http://schemas.openxmlformats.org/officeDocument/2006/relationships/hyperlink" Target="https://cartola.globo.com/" TargetMode="External"/><Relationship Id="rId125" Type="http://schemas.openxmlformats.org/officeDocument/2006/relationships/hyperlink" Target="https://cartola.globo.com/" TargetMode="External"/><Relationship Id="rId146" Type="http://schemas.openxmlformats.org/officeDocument/2006/relationships/hyperlink" Target="https://cartola.globo.com/" TargetMode="External"/><Relationship Id="rId167" Type="http://schemas.openxmlformats.org/officeDocument/2006/relationships/hyperlink" Target="https://cartola.globo.com/" TargetMode="External"/><Relationship Id="rId188" Type="http://schemas.openxmlformats.org/officeDocument/2006/relationships/hyperlink" Target="https://cartola.globo.com/" TargetMode="External"/><Relationship Id="rId71" Type="http://schemas.openxmlformats.org/officeDocument/2006/relationships/hyperlink" Target="https://cartola.globo.com/" TargetMode="External"/><Relationship Id="rId92" Type="http://schemas.openxmlformats.org/officeDocument/2006/relationships/hyperlink" Target="https://cartola.globo.com/" TargetMode="External"/><Relationship Id="rId213" Type="http://schemas.openxmlformats.org/officeDocument/2006/relationships/hyperlink" Target="https://cartola.globo.com/" TargetMode="External"/><Relationship Id="rId234" Type="http://schemas.openxmlformats.org/officeDocument/2006/relationships/hyperlink" Target="https://cartola.globo.com/" TargetMode="External"/><Relationship Id="rId2" Type="http://schemas.openxmlformats.org/officeDocument/2006/relationships/hyperlink" Target="https://cartola.globo.com/" TargetMode="External"/><Relationship Id="rId29" Type="http://schemas.openxmlformats.org/officeDocument/2006/relationships/hyperlink" Target="https://cartola.globo.com/" TargetMode="External"/><Relationship Id="rId40" Type="http://schemas.openxmlformats.org/officeDocument/2006/relationships/hyperlink" Target="https://cartola.globo.com/" TargetMode="External"/><Relationship Id="rId115" Type="http://schemas.openxmlformats.org/officeDocument/2006/relationships/hyperlink" Target="https://cartola.globo.com/" TargetMode="External"/><Relationship Id="rId136" Type="http://schemas.openxmlformats.org/officeDocument/2006/relationships/hyperlink" Target="https://cartola.globo.com/" TargetMode="External"/><Relationship Id="rId157" Type="http://schemas.openxmlformats.org/officeDocument/2006/relationships/hyperlink" Target="https://cartola.globo.com/" TargetMode="External"/><Relationship Id="rId178" Type="http://schemas.openxmlformats.org/officeDocument/2006/relationships/hyperlink" Target="https://cartola.globo.com/" TargetMode="External"/><Relationship Id="rId61" Type="http://schemas.openxmlformats.org/officeDocument/2006/relationships/hyperlink" Target="https://cartola.globo.com/" TargetMode="External"/><Relationship Id="rId82" Type="http://schemas.openxmlformats.org/officeDocument/2006/relationships/hyperlink" Target="https://cartola.globo.com/" TargetMode="External"/><Relationship Id="rId199" Type="http://schemas.openxmlformats.org/officeDocument/2006/relationships/hyperlink" Target="https://cartola.globo.com/" TargetMode="External"/><Relationship Id="rId203" Type="http://schemas.openxmlformats.org/officeDocument/2006/relationships/hyperlink" Target="https://cartola.globo.com/" TargetMode="External"/><Relationship Id="rId19" Type="http://schemas.openxmlformats.org/officeDocument/2006/relationships/hyperlink" Target="https://cartola.globo.com/" TargetMode="External"/><Relationship Id="rId224" Type="http://schemas.openxmlformats.org/officeDocument/2006/relationships/hyperlink" Target="https://cartola.globo.com/" TargetMode="External"/><Relationship Id="rId245" Type="http://schemas.openxmlformats.org/officeDocument/2006/relationships/hyperlink" Target="https://cartola.globo.com/" TargetMode="External"/><Relationship Id="rId30" Type="http://schemas.openxmlformats.org/officeDocument/2006/relationships/hyperlink" Target="https://cartola.globo.com/" TargetMode="External"/><Relationship Id="rId105" Type="http://schemas.openxmlformats.org/officeDocument/2006/relationships/hyperlink" Target="https://cartola.globo.com/" TargetMode="External"/><Relationship Id="rId126" Type="http://schemas.openxmlformats.org/officeDocument/2006/relationships/hyperlink" Target="https://cartola.globo.com/" TargetMode="External"/><Relationship Id="rId147" Type="http://schemas.openxmlformats.org/officeDocument/2006/relationships/hyperlink" Target="https://cartola.globo.com/" TargetMode="External"/><Relationship Id="rId168" Type="http://schemas.openxmlformats.org/officeDocument/2006/relationships/hyperlink" Target="https://cartola.globo.com/" TargetMode="External"/><Relationship Id="rId51" Type="http://schemas.openxmlformats.org/officeDocument/2006/relationships/hyperlink" Target="https://cartola.globo.com/" TargetMode="External"/><Relationship Id="rId72" Type="http://schemas.openxmlformats.org/officeDocument/2006/relationships/hyperlink" Target="https://cartola.globo.com/" TargetMode="External"/><Relationship Id="rId93" Type="http://schemas.openxmlformats.org/officeDocument/2006/relationships/hyperlink" Target="https://cartola.globo.com/" TargetMode="External"/><Relationship Id="rId189" Type="http://schemas.openxmlformats.org/officeDocument/2006/relationships/hyperlink" Target="https://cartola.globo.com/" TargetMode="External"/><Relationship Id="rId3" Type="http://schemas.openxmlformats.org/officeDocument/2006/relationships/hyperlink" Target="https://cartola.globo.com/" TargetMode="External"/><Relationship Id="rId214" Type="http://schemas.openxmlformats.org/officeDocument/2006/relationships/hyperlink" Target="https://cartola.globo.com/" TargetMode="External"/><Relationship Id="rId235" Type="http://schemas.openxmlformats.org/officeDocument/2006/relationships/hyperlink" Target="https://cartola.globo.com/" TargetMode="External"/><Relationship Id="rId116" Type="http://schemas.openxmlformats.org/officeDocument/2006/relationships/hyperlink" Target="https://cartola.globo.com/" TargetMode="External"/><Relationship Id="rId137" Type="http://schemas.openxmlformats.org/officeDocument/2006/relationships/hyperlink" Target="https://cartola.globo.com/" TargetMode="External"/><Relationship Id="rId158" Type="http://schemas.openxmlformats.org/officeDocument/2006/relationships/hyperlink" Target="https://cartola.globo.com/" TargetMode="External"/><Relationship Id="rId20" Type="http://schemas.openxmlformats.org/officeDocument/2006/relationships/hyperlink" Target="https://cartola.globo.com/" TargetMode="External"/><Relationship Id="rId41" Type="http://schemas.openxmlformats.org/officeDocument/2006/relationships/hyperlink" Target="https://cartola.globo.com/" TargetMode="External"/><Relationship Id="rId62" Type="http://schemas.openxmlformats.org/officeDocument/2006/relationships/hyperlink" Target="https://cartola.globo.com/" TargetMode="External"/><Relationship Id="rId83" Type="http://schemas.openxmlformats.org/officeDocument/2006/relationships/hyperlink" Target="https://cartola.globo.com/" TargetMode="External"/><Relationship Id="rId179" Type="http://schemas.openxmlformats.org/officeDocument/2006/relationships/hyperlink" Target="https://cartola.globo.com/" TargetMode="External"/><Relationship Id="rId190" Type="http://schemas.openxmlformats.org/officeDocument/2006/relationships/hyperlink" Target="https://cartola.globo.com/" TargetMode="External"/><Relationship Id="rId204" Type="http://schemas.openxmlformats.org/officeDocument/2006/relationships/hyperlink" Target="https://cartola.globo.com/" TargetMode="External"/><Relationship Id="rId225" Type="http://schemas.openxmlformats.org/officeDocument/2006/relationships/hyperlink" Target="https://cartola.globo.com/" TargetMode="External"/><Relationship Id="rId246" Type="http://schemas.openxmlformats.org/officeDocument/2006/relationships/hyperlink" Target="https://cartola.globo.com/" TargetMode="External"/><Relationship Id="rId106" Type="http://schemas.openxmlformats.org/officeDocument/2006/relationships/hyperlink" Target="https://cartola.globo.com/" TargetMode="External"/><Relationship Id="rId127" Type="http://schemas.openxmlformats.org/officeDocument/2006/relationships/hyperlink" Target="https://cartola.globo.com/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cartola.globo.com/" TargetMode="External"/><Relationship Id="rId21" Type="http://schemas.openxmlformats.org/officeDocument/2006/relationships/hyperlink" Target="https://cartola.globo.com/" TargetMode="External"/><Relationship Id="rId42" Type="http://schemas.openxmlformats.org/officeDocument/2006/relationships/hyperlink" Target="https://cartola.globo.com/" TargetMode="External"/><Relationship Id="rId63" Type="http://schemas.openxmlformats.org/officeDocument/2006/relationships/hyperlink" Target="https://cartola.globo.com/" TargetMode="External"/><Relationship Id="rId84" Type="http://schemas.openxmlformats.org/officeDocument/2006/relationships/hyperlink" Target="https://cartola.globo.com/" TargetMode="External"/><Relationship Id="rId138" Type="http://schemas.openxmlformats.org/officeDocument/2006/relationships/hyperlink" Target="https://cartola.globo.com/" TargetMode="External"/><Relationship Id="rId159" Type="http://schemas.openxmlformats.org/officeDocument/2006/relationships/hyperlink" Target="https://cartola.globo.com/" TargetMode="External"/><Relationship Id="rId107" Type="http://schemas.openxmlformats.org/officeDocument/2006/relationships/hyperlink" Target="https://cartola.globo.com/" TargetMode="External"/><Relationship Id="rId11" Type="http://schemas.openxmlformats.org/officeDocument/2006/relationships/hyperlink" Target="https://cartola.globo.com/" TargetMode="External"/><Relationship Id="rId32" Type="http://schemas.openxmlformats.org/officeDocument/2006/relationships/hyperlink" Target="https://cartola.globo.com/" TargetMode="External"/><Relationship Id="rId53" Type="http://schemas.openxmlformats.org/officeDocument/2006/relationships/hyperlink" Target="https://cartola.globo.com/" TargetMode="External"/><Relationship Id="rId74" Type="http://schemas.openxmlformats.org/officeDocument/2006/relationships/hyperlink" Target="https://cartola.globo.com/" TargetMode="External"/><Relationship Id="rId128" Type="http://schemas.openxmlformats.org/officeDocument/2006/relationships/hyperlink" Target="https://cartola.globo.com/" TargetMode="External"/><Relationship Id="rId149" Type="http://schemas.openxmlformats.org/officeDocument/2006/relationships/hyperlink" Target="https://cartola.globo.com/" TargetMode="External"/><Relationship Id="rId5" Type="http://schemas.openxmlformats.org/officeDocument/2006/relationships/hyperlink" Target="https://cartola.globo.com/" TargetMode="External"/><Relationship Id="rId95" Type="http://schemas.openxmlformats.org/officeDocument/2006/relationships/hyperlink" Target="https://cartola.globo.com/" TargetMode="External"/><Relationship Id="rId160" Type="http://schemas.openxmlformats.org/officeDocument/2006/relationships/hyperlink" Target="https://cartola.globo.com/" TargetMode="External"/><Relationship Id="rId22" Type="http://schemas.openxmlformats.org/officeDocument/2006/relationships/hyperlink" Target="https://cartola.globo.com/" TargetMode="External"/><Relationship Id="rId43" Type="http://schemas.openxmlformats.org/officeDocument/2006/relationships/hyperlink" Target="https://cartola.globo.com/" TargetMode="External"/><Relationship Id="rId64" Type="http://schemas.openxmlformats.org/officeDocument/2006/relationships/hyperlink" Target="https://cartola.globo.com/" TargetMode="External"/><Relationship Id="rId118" Type="http://schemas.openxmlformats.org/officeDocument/2006/relationships/hyperlink" Target="https://cartola.globo.com/" TargetMode="External"/><Relationship Id="rId139" Type="http://schemas.openxmlformats.org/officeDocument/2006/relationships/hyperlink" Target="https://cartola.globo.com/" TargetMode="External"/><Relationship Id="rId85" Type="http://schemas.openxmlformats.org/officeDocument/2006/relationships/hyperlink" Target="https://cartola.globo.com/" TargetMode="External"/><Relationship Id="rId150" Type="http://schemas.openxmlformats.org/officeDocument/2006/relationships/hyperlink" Target="https://cartola.globo.com/" TargetMode="External"/><Relationship Id="rId12" Type="http://schemas.openxmlformats.org/officeDocument/2006/relationships/hyperlink" Target="https://cartola.globo.com/" TargetMode="External"/><Relationship Id="rId17" Type="http://schemas.openxmlformats.org/officeDocument/2006/relationships/hyperlink" Target="https://cartola.globo.com/" TargetMode="External"/><Relationship Id="rId33" Type="http://schemas.openxmlformats.org/officeDocument/2006/relationships/hyperlink" Target="https://cartola.globo.com/" TargetMode="External"/><Relationship Id="rId38" Type="http://schemas.openxmlformats.org/officeDocument/2006/relationships/hyperlink" Target="https://cartola.globo.com/" TargetMode="External"/><Relationship Id="rId59" Type="http://schemas.openxmlformats.org/officeDocument/2006/relationships/hyperlink" Target="https://cartola.globo.com/" TargetMode="External"/><Relationship Id="rId103" Type="http://schemas.openxmlformats.org/officeDocument/2006/relationships/hyperlink" Target="https://cartola.globo.com/" TargetMode="External"/><Relationship Id="rId108" Type="http://schemas.openxmlformats.org/officeDocument/2006/relationships/hyperlink" Target="https://cartola.globo.com/" TargetMode="External"/><Relationship Id="rId124" Type="http://schemas.openxmlformats.org/officeDocument/2006/relationships/hyperlink" Target="https://cartola.globo.com/" TargetMode="External"/><Relationship Id="rId129" Type="http://schemas.openxmlformats.org/officeDocument/2006/relationships/hyperlink" Target="https://cartola.globo.com/" TargetMode="External"/><Relationship Id="rId54" Type="http://schemas.openxmlformats.org/officeDocument/2006/relationships/hyperlink" Target="https://cartola.globo.com/" TargetMode="External"/><Relationship Id="rId70" Type="http://schemas.openxmlformats.org/officeDocument/2006/relationships/hyperlink" Target="https://cartola.globo.com/" TargetMode="External"/><Relationship Id="rId75" Type="http://schemas.openxmlformats.org/officeDocument/2006/relationships/hyperlink" Target="https://cartola.globo.com/" TargetMode="External"/><Relationship Id="rId91" Type="http://schemas.openxmlformats.org/officeDocument/2006/relationships/hyperlink" Target="https://cartola.globo.com/" TargetMode="External"/><Relationship Id="rId96" Type="http://schemas.openxmlformats.org/officeDocument/2006/relationships/hyperlink" Target="https://cartola.globo.com/" TargetMode="External"/><Relationship Id="rId140" Type="http://schemas.openxmlformats.org/officeDocument/2006/relationships/hyperlink" Target="https://cartola.globo.com/" TargetMode="External"/><Relationship Id="rId145" Type="http://schemas.openxmlformats.org/officeDocument/2006/relationships/hyperlink" Target="https://cartola.globo.com/" TargetMode="External"/><Relationship Id="rId161" Type="http://schemas.openxmlformats.org/officeDocument/2006/relationships/hyperlink" Target="https://cartola.globo.com/" TargetMode="External"/><Relationship Id="rId166" Type="http://schemas.openxmlformats.org/officeDocument/2006/relationships/drawing" Target="../drawings/drawing2.xml"/><Relationship Id="rId1" Type="http://schemas.openxmlformats.org/officeDocument/2006/relationships/hyperlink" Target="https://cartola.globo.com/" TargetMode="External"/><Relationship Id="rId6" Type="http://schemas.openxmlformats.org/officeDocument/2006/relationships/hyperlink" Target="https://cartola.globo.com/" TargetMode="External"/><Relationship Id="rId23" Type="http://schemas.openxmlformats.org/officeDocument/2006/relationships/hyperlink" Target="https://cartola.globo.com/" TargetMode="External"/><Relationship Id="rId28" Type="http://schemas.openxmlformats.org/officeDocument/2006/relationships/hyperlink" Target="https://cartola.globo.com/" TargetMode="External"/><Relationship Id="rId49" Type="http://schemas.openxmlformats.org/officeDocument/2006/relationships/hyperlink" Target="https://cartola.globo.com/" TargetMode="External"/><Relationship Id="rId114" Type="http://schemas.openxmlformats.org/officeDocument/2006/relationships/hyperlink" Target="https://cartola.globo.com/" TargetMode="External"/><Relationship Id="rId119" Type="http://schemas.openxmlformats.org/officeDocument/2006/relationships/hyperlink" Target="https://cartola.globo.com/" TargetMode="External"/><Relationship Id="rId44" Type="http://schemas.openxmlformats.org/officeDocument/2006/relationships/hyperlink" Target="https://cartola.globo.com/" TargetMode="External"/><Relationship Id="rId60" Type="http://schemas.openxmlformats.org/officeDocument/2006/relationships/hyperlink" Target="https://cartola.globo.com/" TargetMode="External"/><Relationship Id="rId65" Type="http://schemas.openxmlformats.org/officeDocument/2006/relationships/hyperlink" Target="https://cartola.globo.com/" TargetMode="External"/><Relationship Id="rId81" Type="http://schemas.openxmlformats.org/officeDocument/2006/relationships/hyperlink" Target="https://cartola.globo.com/" TargetMode="External"/><Relationship Id="rId86" Type="http://schemas.openxmlformats.org/officeDocument/2006/relationships/hyperlink" Target="https://cartola.globo.com/" TargetMode="External"/><Relationship Id="rId130" Type="http://schemas.openxmlformats.org/officeDocument/2006/relationships/hyperlink" Target="https://cartola.globo.com/" TargetMode="External"/><Relationship Id="rId135" Type="http://schemas.openxmlformats.org/officeDocument/2006/relationships/hyperlink" Target="https://cartola.globo.com/" TargetMode="External"/><Relationship Id="rId151" Type="http://schemas.openxmlformats.org/officeDocument/2006/relationships/hyperlink" Target="https://cartola.globo.com/" TargetMode="External"/><Relationship Id="rId156" Type="http://schemas.openxmlformats.org/officeDocument/2006/relationships/hyperlink" Target="https://cartola.globo.com/" TargetMode="External"/><Relationship Id="rId13" Type="http://schemas.openxmlformats.org/officeDocument/2006/relationships/hyperlink" Target="https://cartola.globo.com/" TargetMode="External"/><Relationship Id="rId18" Type="http://schemas.openxmlformats.org/officeDocument/2006/relationships/hyperlink" Target="https://cartola.globo.com/" TargetMode="External"/><Relationship Id="rId39" Type="http://schemas.openxmlformats.org/officeDocument/2006/relationships/hyperlink" Target="https://cartola.globo.com/" TargetMode="External"/><Relationship Id="rId109" Type="http://schemas.openxmlformats.org/officeDocument/2006/relationships/hyperlink" Target="https://cartola.globo.com/" TargetMode="External"/><Relationship Id="rId34" Type="http://schemas.openxmlformats.org/officeDocument/2006/relationships/hyperlink" Target="https://cartola.globo.com/" TargetMode="External"/><Relationship Id="rId50" Type="http://schemas.openxmlformats.org/officeDocument/2006/relationships/hyperlink" Target="https://cartola.globo.com/" TargetMode="External"/><Relationship Id="rId55" Type="http://schemas.openxmlformats.org/officeDocument/2006/relationships/hyperlink" Target="https://cartola.globo.com/" TargetMode="External"/><Relationship Id="rId76" Type="http://schemas.openxmlformats.org/officeDocument/2006/relationships/hyperlink" Target="https://cartola.globo.com/" TargetMode="External"/><Relationship Id="rId97" Type="http://schemas.openxmlformats.org/officeDocument/2006/relationships/hyperlink" Target="https://cartola.globo.com/" TargetMode="External"/><Relationship Id="rId104" Type="http://schemas.openxmlformats.org/officeDocument/2006/relationships/hyperlink" Target="https://cartola.globo.com/" TargetMode="External"/><Relationship Id="rId120" Type="http://schemas.openxmlformats.org/officeDocument/2006/relationships/hyperlink" Target="https://cartola.globo.com/" TargetMode="External"/><Relationship Id="rId125" Type="http://schemas.openxmlformats.org/officeDocument/2006/relationships/hyperlink" Target="https://cartola.globo.com/" TargetMode="External"/><Relationship Id="rId141" Type="http://schemas.openxmlformats.org/officeDocument/2006/relationships/hyperlink" Target="https://cartola.globo.com/" TargetMode="External"/><Relationship Id="rId146" Type="http://schemas.openxmlformats.org/officeDocument/2006/relationships/hyperlink" Target="https://cartola.globo.com/" TargetMode="External"/><Relationship Id="rId7" Type="http://schemas.openxmlformats.org/officeDocument/2006/relationships/hyperlink" Target="https://cartola.globo.com/" TargetMode="External"/><Relationship Id="rId71" Type="http://schemas.openxmlformats.org/officeDocument/2006/relationships/hyperlink" Target="https://cartola.globo.com/" TargetMode="External"/><Relationship Id="rId92" Type="http://schemas.openxmlformats.org/officeDocument/2006/relationships/hyperlink" Target="https://cartola.globo.com/" TargetMode="External"/><Relationship Id="rId162" Type="http://schemas.openxmlformats.org/officeDocument/2006/relationships/hyperlink" Target="https://cartola.globo.com/" TargetMode="External"/><Relationship Id="rId2" Type="http://schemas.openxmlformats.org/officeDocument/2006/relationships/hyperlink" Target="https://cartola.globo.com/" TargetMode="External"/><Relationship Id="rId29" Type="http://schemas.openxmlformats.org/officeDocument/2006/relationships/hyperlink" Target="https://cartola.globo.com/" TargetMode="External"/><Relationship Id="rId24" Type="http://schemas.openxmlformats.org/officeDocument/2006/relationships/hyperlink" Target="https://cartola.globo.com/" TargetMode="External"/><Relationship Id="rId40" Type="http://schemas.openxmlformats.org/officeDocument/2006/relationships/hyperlink" Target="https://cartola.globo.com/" TargetMode="External"/><Relationship Id="rId45" Type="http://schemas.openxmlformats.org/officeDocument/2006/relationships/hyperlink" Target="https://cartola.globo.com/" TargetMode="External"/><Relationship Id="rId66" Type="http://schemas.openxmlformats.org/officeDocument/2006/relationships/hyperlink" Target="https://cartola.globo.com/" TargetMode="External"/><Relationship Id="rId87" Type="http://schemas.openxmlformats.org/officeDocument/2006/relationships/hyperlink" Target="https://cartola.globo.com/" TargetMode="External"/><Relationship Id="rId110" Type="http://schemas.openxmlformats.org/officeDocument/2006/relationships/hyperlink" Target="https://cartola.globo.com/" TargetMode="External"/><Relationship Id="rId115" Type="http://schemas.openxmlformats.org/officeDocument/2006/relationships/hyperlink" Target="https://cartola.globo.com/" TargetMode="External"/><Relationship Id="rId131" Type="http://schemas.openxmlformats.org/officeDocument/2006/relationships/hyperlink" Target="https://cartola.globo.com/" TargetMode="External"/><Relationship Id="rId136" Type="http://schemas.openxmlformats.org/officeDocument/2006/relationships/hyperlink" Target="https://cartola.globo.com/" TargetMode="External"/><Relationship Id="rId157" Type="http://schemas.openxmlformats.org/officeDocument/2006/relationships/hyperlink" Target="https://cartola.globo.com/" TargetMode="External"/><Relationship Id="rId61" Type="http://schemas.openxmlformats.org/officeDocument/2006/relationships/hyperlink" Target="https://cartola.globo.com/" TargetMode="External"/><Relationship Id="rId82" Type="http://schemas.openxmlformats.org/officeDocument/2006/relationships/hyperlink" Target="https://cartola.globo.com/" TargetMode="External"/><Relationship Id="rId152" Type="http://schemas.openxmlformats.org/officeDocument/2006/relationships/hyperlink" Target="https://cartola.globo.com/" TargetMode="External"/><Relationship Id="rId19" Type="http://schemas.openxmlformats.org/officeDocument/2006/relationships/hyperlink" Target="https://cartola.globo.com/" TargetMode="External"/><Relationship Id="rId14" Type="http://schemas.openxmlformats.org/officeDocument/2006/relationships/hyperlink" Target="https://cartola.globo.com/" TargetMode="External"/><Relationship Id="rId30" Type="http://schemas.openxmlformats.org/officeDocument/2006/relationships/hyperlink" Target="https://cartola.globo.com/" TargetMode="External"/><Relationship Id="rId35" Type="http://schemas.openxmlformats.org/officeDocument/2006/relationships/hyperlink" Target="https://cartola.globo.com/" TargetMode="External"/><Relationship Id="rId56" Type="http://schemas.openxmlformats.org/officeDocument/2006/relationships/hyperlink" Target="https://cartola.globo.com/" TargetMode="External"/><Relationship Id="rId77" Type="http://schemas.openxmlformats.org/officeDocument/2006/relationships/hyperlink" Target="https://cartola.globo.com/" TargetMode="External"/><Relationship Id="rId100" Type="http://schemas.openxmlformats.org/officeDocument/2006/relationships/hyperlink" Target="https://cartola.globo.com/" TargetMode="External"/><Relationship Id="rId105" Type="http://schemas.openxmlformats.org/officeDocument/2006/relationships/hyperlink" Target="https://cartola.globo.com/" TargetMode="External"/><Relationship Id="rId126" Type="http://schemas.openxmlformats.org/officeDocument/2006/relationships/hyperlink" Target="https://cartola.globo.com/" TargetMode="External"/><Relationship Id="rId147" Type="http://schemas.openxmlformats.org/officeDocument/2006/relationships/hyperlink" Target="https://cartola.globo.com/" TargetMode="External"/><Relationship Id="rId8" Type="http://schemas.openxmlformats.org/officeDocument/2006/relationships/hyperlink" Target="https://cartola.globo.com/" TargetMode="External"/><Relationship Id="rId51" Type="http://schemas.openxmlformats.org/officeDocument/2006/relationships/hyperlink" Target="https://cartola.globo.com/" TargetMode="External"/><Relationship Id="rId72" Type="http://schemas.openxmlformats.org/officeDocument/2006/relationships/hyperlink" Target="https://cartola.globo.com/" TargetMode="External"/><Relationship Id="rId93" Type="http://schemas.openxmlformats.org/officeDocument/2006/relationships/hyperlink" Target="https://cartola.globo.com/" TargetMode="External"/><Relationship Id="rId98" Type="http://schemas.openxmlformats.org/officeDocument/2006/relationships/hyperlink" Target="https://cartola.globo.com/" TargetMode="External"/><Relationship Id="rId121" Type="http://schemas.openxmlformats.org/officeDocument/2006/relationships/hyperlink" Target="https://cartola.globo.com/" TargetMode="External"/><Relationship Id="rId142" Type="http://schemas.openxmlformats.org/officeDocument/2006/relationships/hyperlink" Target="https://cartola.globo.com/" TargetMode="External"/><Relationship Id="rId163" Type="http://schemas.openxmlformats.org/officeDocument/2006/relationships/hyperlink" Target="https://cartola.globo.com/" TargetMode="External"/><Relationship Id="rId3" Type="http://schemas.openxmlformats.org/officeDocument/2006/relationships/hyperlink" Target="https://cartola.globo.com/" TargetMode="External"/><Relationship Id="rId25" Type="http://schemas.openxmlformats.org/officeDocument/2006/relationships/hyperlink" Target="https://cartola.globo.com/" TargetMode="External"/><Relationship Id="rId46" Type="http://schemas.openxmlformats.org/officeDocument/2006/relationships/hyperlink" Target="https://cartola.globo.com/" TargetMode="External"/><Relationship Id="rId67" Type="http://schemas.openxmlformats.org/officeDocument/2006/relationships/hyperlink" Target="https://cartola.globo.com/" TargetMode="External"/><Relationship Id="rId116" Type="http://schemas.openxmlformats.org/officeDocument/2006/relationships/hyperlink" Target="https://cartola.globo.com/" TargetMode="External"/><Relationship Id="rId137" Type="http://schemas.openxmlformats.org/officeDocument/2006/relationships/hyperlink" Target="https://cartola.globo.com/" TargetMode="External"/><Relationship Id="rId158" Type="http://schemas.openxmlformats.org/officeDocument/2006/relationships/hyperlink" Target="https://cartola.globo.com/" TargetMode="External"/><Relationship Id="rId20" Type="http://schemas.openxmlformats.org/officeDocument/2006/relationships/hyperlink" Target="https://cartola.globo.com/" TargetMode="External"/><Relationship Id="rId41" Type="http://schemas.openxmlformats.org/officeDocument/2006/relationships/hyperlink" Target="https://cartola.globo.com/" TargetMode="External"/><Relationship Id="rId62" Type="http://schemas.openxmlformats.org/officeDocument/2006/relationships/hyperlink" Target="https://cartola.globo.com/" TargetMode="External"/><Relationship Id="rId83" Type="http://schemas.openxmlformats.org/officeDocument/2006/relationships/hyperlink" Target="https://cartola.globo.com/" TargetMode="External"/><Relationship Id="rId88" Type="http://schemas.openxmlformats.org/officeDocument/2006/relationships/hyperlink" Target="https://cartola.globo.com/" TargetMode="External"/><Relationship Id="rId111" Type="http://schemas.openxmlformats.org/officeDocument/2006/relationships/hyperlink" Target="https://cartola.globo.com/" TargetMode="External"/><Relationship Id="rId132" Type="http://schemas.openxmlformats.org/officeDocument/2006/relationships/hyperlink" Target="https://cartola.globo.com/" TargetMode="External"/><Relationship Id="rId153" Type="http://schemas.openxmlformats.org/officeDocument/2006/relationships/hyperlink" Target="https://cartola.globo.com/" TargetMode="External"/><Relationship Id="rId15" Type="http://schemas.openxmlformats.org/officeDocument/2006/relationships/hyperlink" Target="https://cartola.globo.com/" TargetMode="External"/><Relationship Id="rId36" Type="http://schemas.openxmlformats.org/officeDocument/2006/relationships/hyperlink" Target="https://cartola.globo.com/" TargetMode="External"/><Relationship Id="rId57" Type="http://schemas.openxmlformats.org/officeDocument/2006/relationships/hyperlink" Target="https://cartola.globo.com/" TargetMode="External"/><Relationship Id="rId106" Type="http://schemas.openxmlformats.org/officeDocument/2006/relationships/hyperlink" Target="https://cartola.globo.com/" TargetMode="External"/><Relationship Id="rId127" Type="http://schemas.openxmlformats.org/officeDocument/2006/relationships/hyperlink" Target="https://cartola.globo.com/" TargetMode="External"/><Relationship Id="rId10" Type="http://schemas.openxmlformats.org/officeDocument/2006/relationships/hyperlink" Target="https://cartola.globo.com/" TargetMode="External"/><Relationship Id="rId31" Type="http://schemas.openxmlformats.org/officeDocument/2006/relationships/hyperlink" Target="https://cartola.globo.com/" TargetMode="External"/><Relationship Id="rId52" Type="http://schemas.openxmlformats.org/officeDocument/2006/relationships/hyperlink" Target="https://cartola.globo.com/" TargetMode="External"/><Relationship Id="rId73" Type="http://schemas.openxmlformats.org/officeDocument/2006/relationships/hyperlink" Target="https://cartola.globo.com/" TargetMode="External"/><Relationship Id="rId78" Type="http://schemas.openxmlformats.org/officeDocument/2006/relationships/hyperlink" Target="https://cartola.globo.com/" TargetMode="External"/><Relationship Id="rId94" Type="http://schemas.openxmlformats.org/officeDocument/2006/relationships/hyperlink" Target="https://cartola.globo.com/" TargetMode="External"/><Relationship Id="rId99" Type="http://schemas.openxmlformats.org/officeDocument/2006/relationships/hyperlink" Target="https://cartola.globo.com/" TargetMode="External"/><Relationship Id="rId101" Type="http://schemas.openxmlformats.org/officeDocument/2006/relationships/hyperlink" Target="https://cartola.globo.com/" TargetMode="External"/><Relationship Id="rId122" Type="http://schemas.openxmlformats.org/officeDocument/2006/relationships/hyperlink" Target="https://cartola.globo.com/" TargetMode="External"/><Relationship Id="rId143" Type="http://schemas.openxmlformats.org/officeDocument/2006/relationships/hyperlink" Target="https://cartola.globo.com/" TargetMode="External"/><Relationship Id="rId148" Type="http://schemas.openxmlformats.org/officeDocument/2006/relationships/hyperlink" Target="https://cartola.globo.com/" TargetMode="External"/><Relationship Id="rId164" Type="http://schemas.openxmlformats.org/officeDocument/2006/relationships/hyperlink" Target="https://cartola.globo.com/" TargetMode="External"/><Relationship Id="rId4" Type="http://schemas.openxmlformats.org/officeDocument/2006/relationships/hyperlink" Target="https://cartola.globo.com/" TargetMode="External"/><Relationship Id="rId9" Type="http://schemas.openxmlformats.org/officeDocument/2006/relationships/hyperlink" Target="https://cartola.globo.com/" TargetMode="External"/><Relationship Id="rId26" Type="http://schemas.openxmlformats.org/officeDocument/2006/relationships/hyperlink" Target="https://cartola.globo.com/" TargetMode="External"/><Relationship Id="rId47" Type="http://schemas.openxmlformats.org/officeDocument/2006/relationships/hyperlink" Target="https://cartola.globo.com/" TargetMode="External"/><Relationship Id="rId68" Type="http://schemas.openxmlformats.org/officeDocument/2006/relationships/hyperlink" Target="https://cartola.globo.com/" TargetMode="External"/><Relationship Id="rId89" Type="http://schemas.openxmlformats.org/officeDocument/2006/relationships/hyperlink" Target="https://cartola.globo.com/" TargetMode="External"/><Relationship Id="rId112" Type="http://schemas.openxmlformats.org/officeDocument/2006/relationships/hyperlink" Target="https://cartola.globo.com/" TargetMode="External"/><Relationship Id="rId133" Type="http://schemas.openxmlformats.org/officeDocument/2006/relationships/hyperlink" Target="https://cartola.globo.com/" TargetMode="External"/><Relationship Id="rId154" Type="http://schemas.openxmlformats.org/officeDocument/2006/relationships/hyperlink" Target="https://cartola.globo.com/" TargetMode="External"/><Relationship Id="rId16" Type="http://schemas.openxmlformats.org/officeDocument/2006/relationships/hyperlink" Target="https://cartola.globo.com/" TargetMode="External"/><Relationship Id="rId37" Type="http://schemas.openxmlformats.org/officeDocument/2006/relationships/hyperlink" Target="https://cartola.globo.com/" TargetMode="External"/><Relationship Id="rId58" Type="http://schemas.openxmlformats.org/officeDocument/2006/relationships/hyperlink" Target="https://cartola.globo.com/" TargetMode="External"/><Relationship Id="rId79" Type="http://schemas.openxmlformats.org/officeDocument/2006/relationships/hyperlink" Target="https://cartola.globo.com/" TargetMode="External"/><Relationship Id="rId102" Type="http://schemas.openxmlformats.org/officeDocument/2006/relationships/hyperlink" Target="https://cartola.globo.com/" TargetMode="External"/><Relationship Id="rId123" Type="http://schemas.openxmlformats.org/officeDocument/2006/relationships/hyperlink" Target="https://cartola.globo.com/" TargetMode="External"/><Relationship Id="rId144" Type="http://schemas.openxmlformats.org/officeDocument/2006/relationships/hyperlink" Target="https://cartola.globo.com/" TargetMode="External"/><Relationship Id="rId90" Type="http://schemas.openxmlformats.org/officeDocument/2006/relationships/hyperlink" Target="https://cartola.globo.com/" TargetMode="External"/><Relationship Id="rId165" Type="http://schemas.openxmlformats.org/officeDocument/2006/relationships/printerSettings" Target="../printerSettings/printerSettings1.bin"/><Relationship Id="rId27" Type="http://schemas.openxmlformats.org/officeDocument/2006/relationships/hyperlink" Target="https://cartola.globo.com/" TargetMode="External"/><Relationship Id="rId48" Type="http://schemas.openxmlformats.org/officeDocument/2006/relationships/hyperlink" Target="https://cartola.globo.com/" TargetMode="External"/><Relationship Id="rId69" Type="http://schemas.openxmlformats.org/officeDocument/2006/relationships/hyperlink" Target="https://cartola.globo.com/" TargetMode="External"/><Relationship Id="rId113" Type="http://schemas.openxmlformats.org/officeDocument/2006/relationships/hyperlink" Target="https://cartola.globo.com/" TargetMode="External"/><Relationship Id="rId134" Type="http://schemas.openxmlformats.org/officeDocument/2006/relationships/hyperlink" Target="https://cartola.globo.com/" TargetMode="External"/><Relationship Id="rId80" Type="http://schemas.openxmlformats.org/officeDocument/2006/relationships/hyperlink" Target="https://cartola.globo.com/" TargetMode="External"/><Relationship Id="rId155" Type="http://schemas.openxmlformats.org/officeDocument/2006/relationships/hyperlink" Target="https://cartola.globo.com/" TargetMode="External"/></Relationships>
</file>

<file path=xl/worksheets/_rels/sheet12.xml.rels><?xml version="1.0" encoding="UTF-8" standalone="yes"?>
<Relationships xmlns="http://schemas.openxmlformats.org/package/2006/relationships"><Relationship Id="rId13" Type="http://schemas.openxmlformats.org/officeDocument/2006/relationships/hyperlink" Target="https://cartola.globo.com/" TargetMode="External"/><Relationship Id="rId18" Type="http://schemas.openxmlformats.org/officeDocument/2006/relationships/hyperlink" Target="https://cartola.globo.com/" TargetMode="External"/><Relationship Id="rId26" Type="http://schemas.openxmlformats.org/officeDocument/2006/relationships/hyperlink" Target="https://cartola.globo.com/" TargetMode="External"/><Relationship Id="rId39" Type="http://schemas.openxmlformats.org/officeDocument/2006/relationships/hyperlink" Target="https://cartola.globo.com/" TargetMode="External"/><Relationship Id="rId21" Type="http://schemas.openxmlformats.org/officeDocument/2006/relationships/hyperlink" Target="https://cartola.globo.com/" TargetMode="External"/><Relationship Id="rId34" Type="http://schemas.openxmlformats.org/officeDocument/2006/relationships/hyperlink" Target="https://cartola.globo.com/" TargetMode="External"/><Relationship Id="rId42" Type="http://schemas.openxmlformats.org/officeDocument/2006/relationships/hyperlink" Target="https://cartola.globo.com/" TargetMode="External"/><Relationship Id="rId47" Type="http://schemas.openxmlformats.org/officeDocument/2006/relationships/hyperlink" Target="https://cartola.globo.com/" TargetMode="External"/><Relationship Id="rId50" Type="http://schemas.openxmlformats.org/officeDocument/2006/relationships/hyperlink" Target="https://cartola.globo.com/" TargetMode="External"/><Relationship Id="rId55" Type="http://schemas.openxmlformats.org/officeDocument/2006/relationships/hyperlink" Target="https://cartola.globo.com/" TargetMode="External"/><Relationship Id="rId7" Type="http://schemas.openxmlformats.org/officeDocument/2006/relationships/hyperlink" Target="https://cartola.globo.com/" TargetMode="External"/><Relationship Id="rId2" Type="http://schemas.openxmlformats.org/officeDocument/2006/relationships/hyperlink" Target="https://cartola.globo.com/" TargetMode="External"/><Relationship Id="rId16" Type="http://schemas.openxmlformats.org/officeDocument/2006/relationships/hyperlink" Target="https://cartola.globo.com/" TargetMode="External"/><Relationship Id="rId29" Type="http://schemas.openxmlformats.org/officeDocument/2006/relationships/hyperlink" Target="https://cartola.globo.com/" TargetMode="External"/><Relationship Id="rId11" Type="http://schemas.openxmlformats.org/officeDocument/2006/relationships/hyperlink" Target="https://cartola.globo.com/" TargetMode="External"/><Relationship Id="rId24" Type="http://schemas.openxmlformats.org/officeDocument/2006/relationships/hyperlink" Target="https://cartola.globo.com/" TargetMode="External"/><Relationship Id="rId32" Type="http://schemas.openxmlformats.org/officeDocument/2006/relationships/hyperlink" Target="https://cartola.globo.com/" TargetMode="External"/><Relationship Id="rId37" Type="http://schemas.openxmlformats.org/officeDocument/2006/relationships/hyperlink" Target="https://cartola.globo.com/" TargetMode="External"/><Relationship Id="rId40" Type="http://schemas.openxmlformats.org/officeDocument/2006/relationships/hyperlink" Target="https://cartola.globo.com/" TargetMode="External"/><Relationship Id="rId45" Type="http://schemas.openxmlformats.org/officeDocument/2006/relationships/hyperlink" Target="https://cartola.globo.com/" TargetMode="External"/><Relationship Id="rId53" Type="http://schemas.openxmlformats.org/officeDocument/2006/relationships/hyperlink" Target="https://cartola.globo.com/" TargetMode="External"/><Relationship Id="rId58" Type="http://schemas.openxmlformats.org/officeDocument/2006/relationships/printerSettings" Target="../printerSettings/printerSettings2.bin"/><Relationship Id="rId5" Type="http://schemas.openxmlformats.org/officeDocument/2006/relationships/hyperlink" Target="https://cartola.globo.com/" TargetMode="External"/><Relationship Id="rId19" Type="http://schemas.openxmlformats.org/officeDocument/2006/relationships/hyperlink" Target="https://cartola.globo.com/" TargetMode="External"/><Relationship Id="rId4" Type="http://schemas.openxmlformats.org/officeDocument/2006/relationships/hyperlink" Target="https://cartola.globo.com/" TargetMode="External"/><Relationship Id="rId9" Type="http://schemas.openxmlformats.org/officeDocument/2006/relationships/hyperlink" Target="https://cartola.globo.com/" TargetMode="External"/><Relationship Id="rId14" Type="http://schemas.openxmlformats.org/officeDocument/2006/relationships/hyperlink" Target="https://cartola.globo.com/" TargetMode="External"/><Relationship Id="rId22" Type="http://schemas.openxmlformats.org/officeDocument/2006/relationships/hyperlink" Target="https://cartola.globo.com/" TargetMode="External"/><Relationship Id="rId27" Type="http://schemas.openxmlformats.org/officeDocument/2006/relationships/hyperlink" Target="https://cartola.globo.com/" TargetMode="External"/><Relationship Id="rId30" Type="http://schemas.openxmlformats.org/officeDocument/2006/relationships/hyperlink" Target="https://cartola.globo.com/" TargetMode="External"/><Relationship Id="rId35" Type="http://schemas.openxmlformats.org/officeDocument/2006/relationships/hyperlink" Target="https://cartola.globo.com/" TargetMode="External"/><Relationship Id="rId43" Type="http://schemas.openxmlformats.org/officeDocument/2006/relationships/hyperlink" Target="https://cartola.globo.com/" TargetMode="External"/><Relationship Id="rId48" Type="http://schemas.openxmlformats.org/officeDocument/2006/relationships/hyperlink" Target="https://cartola.globo.com/" TargetMode="External"/><Relationship Id="rId56" Type="http://schemas.openxmlformats.org/officeDocument/2006/relationships/hyperlink" Target="https://cartola.globo.com/" TargetMode="External"/><Relationship Id="rId8" Type="http://schemas.openxmlformats.org/officeDocument/2006/relationships/hyperlink" Target="https://cartola.globo.com/" TargetMode="External"/><Relationship Id="rId51" Type="http://schemas.openxmlformats.org/officeDocument/2006/relationships/hyperlink" Target="https://cartola.globo.com/" TargetMode="External"/><Relationship Id="rId3" Type="http://schemas.openxmlformats.org/officeDocument/2006/relationships/hyperlink" Target="https://cartola.globo.com/" TargetMode="External"/><Relationship Id="rId12" Type="http://schemas.openxmlformats.org/officeDocument/2006/relationships/hyperlink" Target="https://cartola.globo.com/" TargetMode="External"/><Relationship Id="rId17" Type="http://schemas.openxmlformats.org/officeDocument/2006/relationships/hyperlink" Target="https://cartola.globo.com/" TargetMode="External"/><Relationship Id="rId25" Type="http://schemas.openxmlformats.org/officeDocument/2006/relationships/hyperlink" Target="https://cartola.globo.com/" TargetMode="External"/><Relationship Id="rId33" Type="http://schemas.openxmlformats.org/officeDocument/2006/relationships/hyperlink" Target="https://cartola.globo.com/" TargetMode="External"/><Relationship Id="rId38" Type="http://schemas.openxmlformats.org/officeDocument/2006/relationships/hyperlink" Target="https://cartola.globo.com/" TargetMode="External"/><Relationship Id="rId46" Type="http://schemas.openxmlformats.org/officeDocument/2006/relationships/hyperlink" Target="https://cartola.globo.com/" TargetMode="External"/><Relationship Id="rId59" Type="http://schemas.openxmlformats.org/officeDocument/2006/relationships/drawing" Target="../drawings/drawing3.xml"/><Relationship Id="rId20" Type="http://schemas.openxmlformats.org/officeDocument/2006/relationships/hyperlink" Target="https://cartola.globo.com/" TargetMode="External"/><Relationship Id="rId41" Type="http://schemas.openxmlformats.org/officeDocument/2006/relationships/hyperlink" Target="https://cartola.globo.com/" TargetMode="External"/><Relationship Id="rId54" Type="http://schemas.openxmlformats.org/officeDocument/2006/relationships/hyperlink" Target="https://cartola.globo.com/" TargetMode="External"/><Relationship Id="rId1" Type="http://schemas.openxmlformats.org/officeDocument/2006/relationships/hyperlink" Target="https://cartola.globo.com/" TargetMode="External"/><Relationship Id="rId6" Type="http://schemas.openxmlformats.org/officeDocument/2006/relationships/hyperlink" Target="https://cartola.globo.com/" TargetMode="External"/><Relationship Id="rId15" Type="http://schemas.openxmlformats.org/officeDocument/2006/relationships/hyperlink" Target="https://cartola.globo.com/" TargetMode="External"/><Relationship Id="rId23" Type="http://schemas.openxmlformats.org/officeDocument/2006/relationships/hyperlink" Target="https://cartola.globo.com/" TargetMode="External"/><Relationship Id="rId28" Type="http://schemas.openxmlformats.org/officeDocument/2006/relationships/hyperlink" Target="https://cartola.globo.com/" TargetMode="External"/><Relationship Id="rId36" Type="http://schemas.openxmlformats.org/officeDocument/2006/relationships/hyperlink" Target="https://cartola.globo.com/" TargetMode="External"/><Relationship Id="rId49" Type="http://schemas.openxmlformats.org/officeDocument/2006/relationships/hyperlink" Target="https://cartola.globo.com/" TargetMode="External"/><Relationship Id="rId57" Type="http://schemas.openxmlformats.org/officeDocument/2006/relationships/hyperlink" Target="https://cartola.globo.com/" TargetMode="External"/><Relationship Id="rId10" Type="http://schemas.openxmlformats.org/officeDocument/2006/relationships/hyperlink" Target="https://cartola.globo.com/" TargetMode="External"/><Relationship Id="rId31" Type="http://schemas.openxmlformats.org/officeDocument/2006/relationships/hyperlink" Target="https://cartola.globo.com/" TargetMode="External"/><Relationship Id="rId44" Type="http://schemas.openxmlformats.org/officeDocument/2006/relationships/hyperlink" Target="https://cartola.globo.com/" TargetMode="External"/><Relationship Id="rId52" Type="http://schemas.openxmlformats.org/officeDocument/2006/relationships/hyperlink" Target="https://cartola.globo.com/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0B863-F4C7-4A1B-9F02-ECDFD962F398}">
  <dimension ref="A1:A984"/>
  <sheetViews>
    <sheetView workbookViewId="0">
      <selection sqref="A1:A984"/>
    </sheetView>
  </sheetViews>
  <sheetFormatPr defaultRowHeight="14.4"/>
  <sheetData>
    <row r="1" spans="1:1" ht="18">
      <c r="A1" s="28"/>
    </row>
    <row r="2" spans="1:1">
      <c r="A2" s="29"/>
    </row>
    <row r="3" spans="1:1">
      <c r="A3" s="29"/>
    </row>
    <row r="4" spans="1:1">
      <c r="A4" s="29"/>
    </row>
    <row r="5" spans="1:1">
      <c r="A5" s="29"/>
    </row>
    <row r="6" spans="1:1" ht="28.8">
      <c r="A6" s="30" t="s">
        <v>478</v>
      </c>
    </row>
    <row r="7" spans="1:1">
      <c r="A7" s="31" t="s">
        <v>528</v>
      </c>
    </row>
    <row r="8" spans="1:1">
      <c r="A8" s="32">
        <v>46367</v>
      </c>
    </row>
    <row r="9" spans="1:1" ht="34.799999999999997">
      <c r="A9" s="33" t="s">
        <v>569</v>
      </c>
    </row>
    <row r="10" spans="1:1" ht="17.399999999999999">
      <c r="A10" s="34" t="s">
        <v>2</v>
      </c>
    </row>
    <row r="11" spans="1:1" ht="17.399999999999999">
      <c r="A11" s="35" t="s">
        <v>570</v>
      </c>
    </row>
    <row r="12" spans="1:1" ht="17.399999999999999">
      <c r="A12" s="33" t="s">
        <v>571</v>
      </c>
    </row>
    <row r="13" spans="1:1" ht="18">
      <c r="A13" s="28"/>
    </row>
    <row r="14" spans="1:1">
      <c r="A14" s="29"/>
    </row>
    <row r="15" spans="1:1">
      <c r="A15" s="29"/>
    </row>
    <row r="16" spans="1:1">
      <c r="A16" s="29"/>
    </row>
    <row r="17" spans="1:1">
      <c r="A17" s="29"/>
    </row>
    <row r="18" spans="1:1" ht="28.8">
      <c r="A18" s="30" t="s">
        <v>521</v>
      </c>
    </row>
    <row r="19" spans="1:1" ht="43.2">
      <c r="A19" s="31" t="s">
        <v>572</v>
      </c>
    </row>
    <row r="20" spans="1:1">
      <c r="A20" s="32">
        <v>46367</v>
      </c>
    </row>
    <row r="21" spans="1:1" ht="34.799999999999997">
      <c r="A21" s="33" t="s">
        <v>573</v>
      </c>
    </row>
    <row r="22" spans="1:1" ht="17.399999999999999">
      <c r="A22" s="34" t="s">
        <v>2</v>
      </c>
    </row>
    <row r="23" spans="1:1" ht="17.399999999999999">
      <c r="A23" s="35" t="s">
        <v>570</v>
      </c>
    </row>
    <row r="24" spans="1:1" ht="17.399999999999999">
      <c r="A24" s="33" t="s">
        <v>574</v>
      </c>
    </row>
    <row r="25" spans="1:1" ht="18">
      <c r="A25" s="28"/>
    </row>
    <row r="26" spans="1:1">
      <c r="A26" s="29"/>
    </row>
    <row r="27" spans="1:1">
      <c r="A27" s="29"/>
    </row>
    <row r="28" spans="1:1">
      <c r="A28" s="29"/>
    </row>
    <row r="29" spans="1:1">
      <c r="A29" s="29"/>
    </row>
    <row r="30" spans="1:1" ht="43.2">
      <c r="A30" s="30" t="s">
        <v>36</v>
      </c>
    </row>
    <row r="31" spans="1:1" ht="28.8">
      <c r="A31" s="31" t="s">
        <v>575</v>
      </c>
    </row>
    <row r="32" spans="1:1">
      <c r="A32" s="32">
        <v>46367</v>
      </c>
    </row>
    <row r="33" spans="1:1" ht="34.799999999999997">
      <c r="A33" s="33" t="s">
        <v>576</v>
      </c>
    </row>
    <row r="34" spans="1:1" ht="17.399999999999999">
      <c r="A34" s="34" t="s">
        <v>2</v>
      </c>
    </row>
    <row r="35" spans="1:1" ht="17.399999999999999">
      <c r="A35" s="35" t="s">
        <v>570</v>
      </c>
    </row>
    <row r="36" spans="1:1" ht="17.399999999999999">
      <c r="A36" s="33" t="s">
        <v>577</v>
      </c>
    </row>
    <row r="37" spans="1:1" ht="18">
      <c r="A37" s="28"/>
    </row>
    <row r="38" spans="1:1">
      <c r="A38" s="29"/>
    </row>
    <row r="39" spans="1:1">
      <c r="A39" s="29"/>
    </row>
    <row r="40" spans="1:1">
      <c r="A40" s="29"/>
    </row>
    <row r="41" spans="1:1">
      <c r="A41" s="29"/>
    </row>
    <row r="42" spans="1:1" ht="57.6">
      <c r="A42" s="30" t="s">
        <v>525</v>
      </c>
    </row>
    <row r="43" spans="1:1" ht="28.8">
      <c r="A43" s="31" t="s">
        <v>526</v>
      </c>
    </row>
    <row r="44" spans="1:1">
      <c r="A44" s="32">
        <v>46366</v>
      </c>
    </row>
    <row r="45" spans="1:1" ht="34.799999999999997">
      <c r="A45" s="33" t="s">
        <v>578</v>
      </c>
    </row>
    <row r="46" spans="1:1" ht="17.399999999999999">
      <c r="A46" s="34" t="s">
        <v>2</v>
      </c>
    </row>
    <row r="47" spans="1:1" ht="17.399999999999999">
      <c r="A47" s="35" t="s">
        <v>570</v>
      </c>
    </row>
    <row r="48" spans="1:1" ht="17.399999999999999">
      <c r="A48" s="33" t="s">
        <v>579</v>
      </c>
    </row>
    <row r="49" spans="1:1" ht="18">
      <c r="A49" s="28"/>
    </row>
    <row r="50" spans="1:1">
      <c r="A50" s="29"/>
    </row>
    <row r="51" spans="1:1">
      <c r="A51" s="29"/>
    </row>
    <row r="52" spans="1:1">
      <c r="A52" s="29"/>
    </row>
    <row r="53" spans="1:1">
      <c r="A53" s="29"/>
    </row>
    <row r="54" spans="1:1" ht="43.2">
      <c r="A54" s="30" t="s">
        <v>51</v>
      </c>
    </row>
    <row r="55" spans="1:1" ht="28.8">
      <c r="A55" s="31" t="s">
        <v>52</v>
      </c>
    </row>
    <row r="56" spans="1:1">
      <c r="A56" s="32">
        <v>46368</v>
      </c>
    </row>
    <row r="57" spans="1:1" ht="34.799999999999997">
      <c r="A57" s="33" t="s">
        <v>580</v>
      </c>
    </row>
    <row r="58" spans="1:1" ht="17.399999999999999">
      <c r="A58" s="34" t="s">
        <v>2</v>
      </c>
    </row>
    <row r="59" spans="1:1" ht="17.399999999999999">
      <c r="A59" s="35" t="s">
        <v>570</v>
      </c>
    </row>
    <row r="60" spans="1:1" ht="17.399999999999999">
      <c r="A60" s="33" t="s">
        <v>581</v>
      </c>
    </row>
    <row r="61" spans="1:1" ht="18">
      <c r="A61" s="28"/>
    </row>
    <row r="62" spans="1:1">
      <c r="A62" s="29"/>
    </row>
    <row r="63" spans="1:1">
      <c r="A63" s="29"/>
    </row>
    <row r="64" spans="1:1">
      <c r="A64" s="29"/>
    </row>
    <row r="65" spans="1:1">
      <c r="A65" s="29"/>
    </row>
    <row r="66" spans="1:1" ht="43.2">
      <c r="A66" s="30" t="s">
        <v>5</v>
      </c>
    </row>
    <row r="67" spans="1:1" ht="43.2">
      <c r="A67" s="31" t="s">
        <v>582</v>
      </c>
    </row>
    <row r="68" spans="1:1">
      <c r="A68" s="32">
        <v>46367</v>
      </c>
    </row>
    <row r="69" spans="1:1" ht="34.799999999999997">
      <c r="A69" s="33" t="s">
        <v>583</v>
      </c>
    </row>
    <row r="70" spans="1:1" ht="17.399999999999999">
      <c r="A70" s="34" t="s">
        <v>2</v>
      </c>
    </row>
    <row r="71" spans="1:1" ht="17.399999999999999">
      <c r="A71" s="35" t="s">
        <v>570</v>
      </c>
    </row>
    <row r="72" spans="1:1" ht="17.399999999999999">
      <c r="A72" s="33" t="s">
        <v>584</v>
      </c>
    </row>
    <row r="73" spans="1:1" ht="18">
      <c r="A73" s="28"/>
    </row>
    <row r="74" spans="1:1">
      <c r="A74" s="29"/>
    </row>
    <row r="75" spans="1:1">
      <c r="A75" s="29"/>
    </row>
    <row r="76" spans="1:1">
      <c r="A76" s="29"/>
    </row>
    <row r="77" spans="1:1">
      <c r="A77" s="29"/>
    </row>
    <row r="78" spans="1:1" ht="28.8">
      <c r="A78" s="30" t="s">
        <v>81</v>
      </c>
    </row>
    <row r="79" spans="1:1" ht="43.2">
      <c r="A79" s="31" t="s">
        <v>585</v>
      </c>
    </row>
    <row r="80" spans="1:1">
      <c r="A80" s="32">
        <v>46368</v>
      </c>
    </row>
    <row r="81" spans="1:1" ht="34.799999999999997">
      <c r="A81" s="33" t="s">
        <v>586</v>
      </c>
    </row>
    <row r="82" spans="1:1" ht="17.399999999999999">
      <c r="A82" s="34" t="s">
        <v>2</v>
      </c>
    </row>
    <row r="83" spans="1:1" ht="17.399999999999999">
      <c r="A83" s="35" t="s">
        <v>570</v>
      </c>
    </row>
    <row r="84" spans="1:1" ht="17.399999999999999">
      <c r="A84" s="33" t="s">
        <v>587</v>
      </c>
    </row>
    <row r="85" spans="1:1" ht="18">
      <c r="A85" s="28"/>
    </row>
    <row r="86" spans="1:1">
      <c r="A86" s="29"/>
    </row>
    <row r="87" spans="1:1">
      <c r="A87" s="29"/>
    </row>
    <row r="88" spans="1:1">
      <c r="A88" s="29"/>
    </row>
    <row r="89" spans="1:1">
      <c r="A89" s="29"/>
    </row>
    <row r="90" spans="1:1" ht="57.6">
      <c r="A90" s="30" t="s">
        <v>165</v>
      </c>
    </row>
    <row r="91" spans="1:1">
      <c r="A91" s="31" t="s">
        <v>166</v>
      </c>
    </row>
    <row r="92" spans="1:1">
      <c r="A92" s="32">
        <v>46365</v>
      </c>
    </row>
    <row r="93" spans="1:1" ht="34.799999999999997">
      <c r="A93" s="33" t="s">
        <v>588</v>
      </c>
    </row>
    <row r="94" spans="1:1" ht="17.399999999999999">
      <c r="A94" s="34" t="s">
        <v>2</v>
      </c>
    </row>
    <row r="95" spans="1:1" ht="17.399999999999999">
      <c r="A95" s="35" t="s">
        <v>570</v>
      </c>
    </row>
    <row r="96" spans="1:1" ht="17.399999999999999">
      <c r="A96" s="33" t="s">
        <v>589</v>
      </c>
    </row>
    <row r="97" spans="1:1" ht="18">
      <c r="A97" s="28"/>
    </row>
    <row r="98" spans="1:1">
      <c r="A98" s="29"/>
    </row>
    <row r="99" spans="1:1">
      <c r="A99" s="29"/>
    </row>
    <row r="100" spans="1:1">
      <c r="A100" s="29"/>
    </row>
    <row r="101" spans="1:1">
      <c r="A101" s="29"/>
    </row>
    <row r="102" spans="1:1" ht="28.8">
      <c r="A102" s="30" t="s">
        <v>15</v>
      </c>
    </row>
    <row r="103" spans="1:1" ht="28.8">
      <c r="A103" s="31" t="s">
        <v>590</v>
      </c>
    </row>
    <row r="104" spans="1:1">
      <c r="A104" s="32">
        <v>46367</v>
      </c>
    </row>
    <row r="105" spans="1:1" ht="34.799999999999997">
      <c r="A105" s="33" t="s">
        <v>591</v>
      </c>
    </row>
    <row r="106" spans="1:1" ht="17.399999999999999">
      <c r="A106" s="34" t="s">
        <v>2</v>
      </c>
    </row>
    <row r="107" spans="1:1" ht="17.399999999999999">
      <c r="A107" s="35" t="s">
        <v>570</v>
      </c>
    </row>
    <row r="108" spans="1:1" ht="17.399999999999999">
      <c r="A108" s="33" t="s">
        <v>592</v>
      </c>
    </row>
    <row r="109" spans="1:1" ht="18">
      <c r="A109" s="28"/>
    </row>
    <row r="110" spans="1:1">
      <c r="A110" s="29"/>
    </row>
    <row r="111" spans="1:1">
      <c r="A111" s="29"/>
    </row>
    <row r="112" spans="1:1">
      <c r="A112" s="29"/>
    </row>
    <row r="113" spans="1:1">
      <c r="A113" s="29"/>
    </row>
    <row r="114" spans="1:1" ht="28.8">
      <c r="A114" s="30" t="s">
        <v>105</v>
      </c>
    </row>
    <row r="115" spans="1:1" ht="43.2">
      <c r="A115" s="31" t="s">
        <v>593</v>
      </c>
    </row>
    <row r="116" spans="1:1">
      <c r="A116" s="32">
        <v>46367</v>
      </c>
    </row>
    <row r="117" spans="1:1" ht="34.799999999999997">
      <c r="A117" s="33" t="s">
        <v>594</v>
      </c>
    </row>
    <row r="118" spans="1:1" ht="17.399999999999999">
      <c r="A118" s="34" t="s">
        <v>2</v>
      </c>
    </row>
    <row r="119" spans="1:1" ht="17.399999999999999">
      <c r="A119" s="35" t="s">
        <v>570</v>
      </c>
    </row>
    <row r="120" spans="1:1" ht="17.399999999999999">
      <c r="A120" s="33" t="s">
        <v>595</v>
      </c>
    </row>
    <row r="121" spans="1:1" ht="18">
      <c r="A121" s="28"/>
    </row>
    <row r="122" spans="1:1">
      <c r="A122" s="29"/>
    </row>
    <row r="123" spans="1:1">
      <c r="A123" s="29"/>
    </row>
    <row r="124" spans="1:1">
      <c r="A124" s="29"/>
    </row>
    <row r="125" spans="1:1">
      <c r="A125" s="29"/>
    </row>
    <row r="126" spans="1:1">
      <c r="A126" s="30" t="s">
        <v>138</v>
      </c>
    </row>
    <row r="127" spans="1:1" ht="28.8">
      <c r="A127" s="31" t="s">
        <v>596</v>
      </c>
    </row>
    <row r="128" spans="1:1">
      <c r="A128" s="32">
        <v>46365</v>
      </c>
    </row>
    <row r="129" spans="1:1" ht="34.799999999999997">
      <c r="A129" s="33" t="s">
        <v>597</v>
      </c>
    </row>
    <row r="130" spans="1:1" ht="17.399999999999999">
      <c r="A130" s="34" t="s">
        <v>2</v>
      </c>
    </row>
    <row r="131" spans="1:1" ht="17.399999999999999">
      <c r="A131" s="35" t="s">
        <v>570</v>
      </c>
    </row>
    <row r="132" spans="1:1" ht="17.399999999999999">
      <c r="A132" s="33" t="s">
        <v>598</v>
      </c>
    </row>
    <row r="133" spans="1:1" ht="18">
      <c r="A133" s="28"/>
    </row>
    <row r="134" spans="1:1">
      <c r="A134" s="29"/>
    </row>
    <row r="135" spans="1:1">
      <c r="A135" s="29"/>
    </row>
    <row r="136" spans="1:1">
      <c r="A136" s="29"/>
    </row>
    <row r="137" spans="1:1">
      <c r="A137" s="29"/>
    </row>
    <row r="138" spans="1:1">
      <c r="A138" s="30" t="s">
        <v>66</v>
      </c>
    </row>
    <row r="139" spans="1:1">
      <c r="A139" s="31" t="s">
        <v>138</v>
      </c>
    </row>
    <row r="140" spans="1:1">
      <c r="A140" s="32">
        <v>46366</v>
      </c>
    </row>
    <row r="141" spans="1:1" ht="34.799999999999997">
      <c r="A141" s="33" t="s">
        <v>599</v>
      </c>
    </row>
    <row r="142" spans="1:1" ht="17.399999999999999">
      <c r="A142" s="34" t="s">
        <v>2</v>
      </c>
    </row>
    <row r="143" spans="1:1" ht="17.399999999999999">
      <c r="A143" s="35" t="s">
        <v>570</v>
      </c>
    </row>
    <row r="144" spans="1:1" ht="17.399999999999999">
      <c r="A144" s="33" t="s">
        <v>600</v>
      </c>
    </row>
    <row r="145" spans="1:1" ht="18">
      <c r="A145" s="28"/>
    </row>
    <row r="146" spans="1:1">
      <c r="A146" s="29"/>
    </row>
    <row r="147" spans="1:1">
      <c r="A147" s="29"/>
    </row>
    <row r="148" spans="1:1">
      <c r="A148" s="29"/>
    </row>
    <row r="149" spans="1:1">
      <c r="A149" s="29"/>
    </row>
    <row r="150" spans="1:1" ht="28.8">
      <c r="A150" s="30" t="s">
        <v>18</v>
      </c>
    </row>
    <row r="151" spans="1:1" ht="28.8">
      <c r="A151" s="31" t="s">
        <v>601</v>
      </c>
    </row>
    <row r="152" spans="1:1">
      <c r="A152" s="32">
        <v>46367</v>
      </c>
    </row>
    <row r="153" spans="1:1" ht="34.799999999999997">
      <c r="A153" s="33" t="s">
        <v>602</v>
      </c>
    </row>
    <row r="154" spans="1:1" ht="17.399999999999999">
      <c r="A154" s="34" t="s">
        <v>2</v>
      </c>
    </row>
    <row r="155" spans="1:1" ht="17.399999999999999">
      <c r="A155" s="35" t="s">
        <v>570</v>
      </c>
    </row>
    <row r="156" spans="1:1" ht="17.399999999999999">
      <c r="A156" s="33" t="s">
        <v>603</v>
      </c>
    </row>
    <row r="157" spans="1:1" ht="18">
      <c r="A157" s="28"/>
    </row>
    <row r="158" spans="1:1">
      <c r="A158" s="29"/>
    </row>
    <row r="159" spans="1:1">
      <c r="A159" s="29"/>
    </row>
    <row r="160" spans="1:1">
      <c r="A160" s="29"/>
    </row>
    <row r="161" spans="1:1">
      <c r="A161" s="29"/>
    </row>
    <row r="162" spans="1:1" ht="28.8">
      <c r="A162" s="30" t="s">
        <v>102</v>
      </c>
    </row>
    <row r="163" spans="1:1">
      <c r="A163" s="31" t="s">
        <v>604</v>
      </c>
    </row>
    <row r="164" spans="1:1">
      <c r="A164" s="32">
        <v>46368</v>
      </c>
    </row>
    <row r="165" spans="1:1" ht="34.799999999999997">
      <c r="A165" s="33" t="s">
        <v>605</v>
      </c>
    </row>
    <row r="166" spans="1:1" ht="17.399999999999999">
      <c r="A166" s="34" t="s">
        <v>2</v>
      </c>
    </row>
    <row r="167" spans="1:1" ht="17.399999999999999">
      <c r="A167" s="35" t="s">
        <v>570</v>
      </c>
    </row>
    <row r="168" spans="1:1" ht="17.399999999999999">
      <c r="A168" s="33" t="s">
        <v>606</v>
      </c>
    </row>
    <row r="169" spans="1:1" ht="18">
      <c r="A169" s="28"/>
    </row>
    <row r="170" spans="1:1">
      <c r="A170" s="29"/>
    </row>
    <row r="171" spans="1:1">
      <c r="A171" s="29"/>
    </row>
    <row r="172" spans="1:1">
      <c r="A172" s="29"/>
    </row>
    <row r="173" spans="1:1">
      <c r="A173" s="29"/>
    </row>
    <row r="174" spans="1:1" ht="28.8">
      <c r="A174" s="30" t="s">
        <v>419</v>
      </c>
    </row>
    <row r="175" spans="1:1" ht="28.8">
      <c r="A175" s="31" t="s">
        <v>549</v>
      </c>
    </row>
    <row r="176" spans="1:1">
      <c r="A176" s="32">
        <v>46365</v>
      </c>
    </row>
    <row r="177" spans="1:1" ht="34.799999999999997">
      <c r="A177" s="33" t="s">
        <v>607</v>
      </c>
    </row>
    <row r="178" spans="1:1" ht="17.399999999999999">
      <c r="A178" s="34" t="s">
        <v>2</v>
      </c>
    </row>
    <row r="179" spans="1:1" ht="17.399999999999999">
      <c r="A179" s="35" t="s">
        <v>570</v>
      </c>
    </row>
    <row r="180" spans="1:1" ht="17.399999999999999">
      <c r="A180" s="33" t="s">
        <v>608</v>
      </c>
    </row>
    <row r="181" spans="1:1" ht="18">
      <c r="A181" s="28"/>
    </row>
    <row r="182" spans="1:1">
      <c r="A182" s="29"/>
    </row>
    <row r="183" spans="1:1">
      <c r="A183" s="29"/>
    </row>
    <row r="184" spans="1:1">
      <c r="A184" s="29"/>
    </row>
    <row r="185" spans="1:1">
      <c r="A185" s="29"/>
    </row>
    <row r="186" spans="1:1" ht="28.8">
      <c r="A186" s="30" t="s">
        <v>108</v>
      </c>
    </row>
    <row r="187" spans="1:1" ht="28.8">
      <c r="A187" s="31" t="s">
        <v>609</v>
      </c>
    </row>
    <row r="188" spans="1:1">
      <c r="A188" s="32">
        <v>46366</v>
      </c>
    </row>
    <row r="189" spans="1:1" ht="34.799999999999997">
      <c r="A189" s="33" t="s">
        <v>610</v>
      </c>
    </row>
    <row r="190" spans="1:1" ht="17.399999999999999">
      <c r="A190" s="34" t="s">
        <v>2</v>
      </c>
    </row>
    <row r="191" spans="1:1" ht="17.399999999999999">
      <c r="A191" s="35" t="s">
        <v>570</v>
      </c>
    </row>
    <row r="192" spans="1:1" ht="17.399999999999999">
      <c r="A192" s="33" t="s">
        <v>611</v>
      </c>
    </row>
    <row r="193" spans="1:1" ht="18">
      <c r="A193" s="28"/>
    </row>
    <row r="194" spans="1:1">
      <c r="A194" s="29"/>
    </row>
    <row r="195" spans="1:1">
      <c r="A195" s="29"/>
    </row>
    <row r="196" spans="1:1">
      <c r="A196" s="29"/>
    </row>
    <row r="197" spans="1:1">
      <c r="A197" s="29"/>
    </row>
    <row r="198" spans="1:1" ht="28.8">
      <c r="A198" s="30" t="s">
        <v>110</v>
      </c>
    </row>
    <row r="199" spans="1:1" ht="28.8">
      <c r="A199" s="31" t="s">
        <v>612</v>
      </c>
    </row>
    <row r="200" spans="1:1">
      <c r="A200" s="32">
        <v>46366</v>
      </c>
    </row>
    <row r="201" spans="1:1" ht="34.799999999999997">
      <c r="A201" s="33" t="s">
        <v>613</v>
      </c>
    </row>
    <row r="202" spans="1:1" ht="17.399999999999999">
      <c r="A202" s="34" t="s">
        <v>2</v>
      </c>
    </row>
    <row r="203" spans="1:1" ht="17.399999999999999">
      <c r="A203" s="35" t="s">
        <v>570</v>
      </c>
    </row>
    <row r="204" spans="1:1" ht="17.399999999999999">
      <c r="A204" s="33" t="s">
        <v>614</v>
      </c>
    </row>
    <row r="205" spans="1:1" ht="18">
      <c r="A205" s="28"/>
    </row>
    <row r="206" spans="1:1">
      <c r="A206" s="29"/>
    </row>
    <row r="207" spans="1:1">
      <c r="A207" s="29"/>
    </row>
    <row r="208" spans="1:1">
      <c r="A208" s="29"/>
    </row>
    <row r="209" spans="1:1">
      <c r="A209" s="29"/>
    </row>
    <row r="210" spans="1:1" ht="28.8">
      <c r="A210" s="30" t="s">
        <v>530</v>
      </c>
    </row>
    <row r="211" spans="1:1">
      <c r="A211" s="31" t="s">
        <v>531</v>
      </c>
    </row>
    <row r="212" spans="1:1">
      <c r="A212" s="32">
        <v>46366</v>
      </c>
    </row>
    <row r="213" spans="1:1" ht="34.799999999999997">
      <c r="A213" s="33" t="s">
        <v>613</v>
      </c>
    </row>
    <row r="214" spans="1:1" ht="17.399999999999999">
      <c r="A214" s="34" t="s">
        <v>2</v>
      </c>
    </row>
    <row r="215" spans="1:1" ht="17.399999999999999">
      <c r="A215" s="35" t="s">
        <v>570</v>
      </c>
    </row>
    <row r="216" spans="1:1" ht="17.399999999999999">
      <c r="A216" s="33" t="s">
        <v>615</v>
      </c>
    </row>
    <row r="217" spans="1:1" ht="18">
      <c r="A217" s="28"/>
    </row>
    <row r="218" spans="1:1">
      <c r="A218" s="29"/>
    </row>
    <row r="219" spans="1:1">
      <c r="A219" s="29"/>
    </row>
    <row r="220" spans="1:1">
      <c r="A220" s="29"/>
    </row>
    <row r="221" spans="1:1">
      <c r="A221" s="29"/>
    </row>
    <row r="222" spans="1:1" ht="28.8">
      <c r="A222" s="30" t="s">
        <v>153</v>
      </c>
    </row>
    <row r="223" spans="1:1" ht="43.2">
      <c r="A223" s="31" t="s">
        <v>154</v>
      </c>
    </row>
    <row r="224" spans="1:1">
      <c r="A224" s="32">
        <v>46365</v>
      </c>
    </row>
    <row r="225" spans="1:1" ht="34.799999999999997">
      <c r="A225" s="33" t="s">
        <v>616</v>
      </c>
    </row>
    <row r="226" spans="1:1" ht="17.399999999999999">
      <c r="A226" s="34" t="s">
        <v>2</v>
      </c>
    </row>
    <row r="227" spans="1:1" ht="17.399999999999999">
      <c r="A227" s="35" t="s">
        <v>570</v>
      </c>
    </row>
    <row r="228" spans="1:1" ht="17.399999999999999">
      <c r="A228" s="33" t="s">
        <v>617</v>
      </c>
    </row>
    <row r="229" spans="1:1" ht="18">
      <c r="A229" s="28"/>
    </row>
    <row r="230" spans="1:1">
      <c r="A230" s="29"/>
    </row>
    <row r="231" spans="1:1">
      <c r="A231" s="29"/>
    </row>
    <row r="232" spans="1:1">
      <c r="A232" s="29"/>
    </row>
    <row r="233" spans="1:1">
      <c r="A233" s="29"/>
    </row>
    <row r="234" spans="1:1" ht="28.8">
      <c r="A234" s="30" t="s">
        <v>12</v>
      </c>
    </row>
    <row r="235" spans="1:1">
      <c r="A235" s="31" t="s">
        <v>618</v>
      </c>
    </row>
    <row r="236" spans="1:1">
      <c r="A236" s="32">
        <v>46366</v>
      </c>
    </row>
    <row r="237" spans="1:1" ht="34.799999999999997">
      <c r="A237" s="33" t="s">
        <v>619</v>
      </c>
    </row>
    <row r="238" spans="1:1" ht="17.399999999999999">
      <c r="A238" s="34" t="s">
        <v>2</v>
      </c>
    </row>
    <row r="239" spans="1:1" ht="17.399999999999999">
      <c r="A239" s="35" t="s">
        <v>570</v>
      </c>
    </row>
    <row r="240" spans="1:1" ht="17.399999999999999">
      <c r="A240" s="33" t="s">
        <v>620</v>
      </c>
    </row>
    <row r="241" spans="1:1" ht="18">
      <c r="A241" s="28"/>
    </row>
    <row r="242" spans="1:1">
      <c r="A242" s="29"/>
    </row>
    <row r="243" spans="1:1">
      <c r="A243" s="29"/>
    </row>
    <row r="244" spans="1:1">
      <c r="A244" s="29"/>
    </row>
    <row r="245" spans="1:1">
      <c r="A245" s="29"/>
    </row>
    <row r="246" spans="1:1" ht="28.8">
      <c r="A246" s="30" t="s">
        <v>125</v>
      </c>
    </row>
    <row r="247" spans="1:1" ht="28.8">
      <c r="A247" s="31" t="s">
        <v>621</v>
      </c>
    </row>
    <row r="248" spans="1:1">
      <c r="A248" s="32">
        <v>46366</v>
      </c>
    </row>
    <row r="249" spans="1:1" ht="34.799999999999997">
      <c r="A249" s="33" t="s">
        <v>622</v>
      </c>
    </row>
    <row r="250" spans="1:1" ht="17.399999999999999">
      <c r="A250" s="34" t="s">
        <v>2</v>
      </c>
    </row>
    <row r="251" spans="1:1" ht="17.399999999999999">
      <c r="A251" s="35" t="s">
        <v>570</v>
      </c>
    </row>
    <row r="252" spans="1:1" ht="17.399999999999999">
      <c r="A252" s="33" t="s">
        <v>623</v>
      </c>
    </row>
    <row r="253" spans="1:1" ht="18">
      <c r="A253" s="28"/>
    </row>
    <row r="254" spans="1:1">
      <c r="A254" s="29"/>
    </row>
    <row r="255" spans="1:1">
      <c r="A255" s="29"/>
    </row>
    <row r="256" spans="1:1">
      <c r="A256" s="29"/>
    </row>
    <row r="257" spans="1:1">
      <c r="A257" s="29"/>
    </row>
    <row r="258" spans="1:1">
      <c r="A258" s="30" t="s">
        <v>486</v>
      </c>
    </row>
    <row r="259" spans="1:1" ht="28.8">
      <c r="A259" s="31" t="s">
        <v>536</v>
      </c>
    </row>
    <row r="260" spans="1:1">
      <c r="A260" s="32">
        <v>46366</v>
      </c>
    </row>
    <row r="261" spans="1:1" ht="34.799999999999997">
      <c r="A261" s="33" t="s">
        <v>624</v>
      </c>
    </row>
    <row r="262" spans="1:1" ht="17.399999999999999">
      <c r="A262" s="34" t="s">
        <v>2</v>
      </c>
    </row>
    <row r="263" spans="1:1" ht="17.399999999999999">
      <c r="A263" s="35" t="s">
        <v>570</v>
      </c>
    </row>
    <row r="264" spans="1:1" ht="17.399999999999999">
      <c r="A264" s="33" t="s">
        <v>625</v>
      </c>
    </row>
    <row r="265" spans="1:1" ht="18">
      <c r="A265" s="28"/>
    </row>
    <row r="266" spans="1:1">
      <c r="A266" s="29"/>
    </row>
    <row r="267" spans="1:1">
      <c r="A267" s="29"/>
    </row>
    <row r="268" spans="1:1">
      <c r="A268" s="29"/>
    </row>
    <row r="269" spans="1:1">
      <c r="A269" s="29"/>
    </row>
    <row r="270" spans="1:1" ht="28.8">
      <c r="A270" s="30" t="s">
        <v>210</v>
      </c>
    </row>
    <row r="271" spans="1:1" ht="28.8">
      <c r="A271" s="31" t="s">
        <v>626</v>
      </c>
    </row>
    <row r="272" spans="1:1">
      <c r="A272" s="32">
        <v>46366</v>
      </c>
    </row>
    <row r="273" spans="1:1" ht="34.799999999999997">
      <c r="A273" s="33" t="s">
        <v>627</v>
      </c>
    </row>
    <row r="274" spans="1:1" ht="17.399999999999999">
      <c r="A274" s="34" t="s">
        <v>2</v>
      </c>
    </row>
    <row r="275" spans="1:1" ht="17.399999999999999">
      <c r="A275" s="35" t="s">
        <v>570</v>
      </c>
    </row>
    <row r="276" spans="1:1" ht="17.399999999999999">
      <c r="A276" s="33" t="s">
        <v>628</v>
      </c>
    </row>
    <row r="277" spans="1:1" ht="18">
      <c r="A277" s="28"/>
    </row>
    <row r="278" spans="1:1">
      <c r="A278" s="29"/>
    </row>
    <row r="279" spans="1:1">
      <c r="A279" s="29"/>
    </row>
    <row r="280" spans="1:1">
      <c r="A280" s="29"/>
    </row>
    <row r="281" spans="1:1">
      <c r="A281" s="29"/>
    </row>
    <row r="282" spans="1:1" ht="43.2">
      <c r="A282" s="30" t="s">
        <v>57</v>
      </c>
    </row>
    <row r="283" spans="1:1">
      <c r="A283" s="31" t="s">
        <v>629</v>
      </c>
    </row>
    <row r="284" spans="1:1">
      <c r="A284" s="32">
        <v>46366</v>
      </c>
    </row>
    <row r="285" spans="1:1" ht="34.799999999999997">
      <c r="A285" s="33" t="s">
        <v>630</v>
      </c>
    </row>
    <row r="286" spans="1:1" ht="17.399999999999999">
      <c r="A286" s="34" t="s">
        <v>2</v>
      </c>
    </row>
    <row r="287" spans="1:1" ht="17.399999999999999">
      <c r="A287" s="35" t="s">
        <v>570</v>
      </c>
    </row>
    <row r="288" spans="1:1" ht="17.399999999999999">
      <c r="A288" s="33" t="s">
        <v>631</v>
      </c>
    </row>
    <row r="289" spans="1:1" ht="18">
      <c r="A289" s="28"/>
    </row>
    <row r="290" spans="1:1">
      <c r="A290" s="29"/>
    </row>
    <row r="291" spans="1:1">
      <c r="A291" s="29"/>
    </row>
    <row r="292" spans="1:1">
      <c r="A292" s="29"/>
    </row>
    <row r="293" spans="1:1">
      <c r="A293" s="29"/>
    </row>
    <row r="294" spans="1:1" ht="28.8">
      <c r="A294" s="30" t="s">
        <v>204</v>
      </c>
    </row>
    <row r="295" spans="1:1" ht="28.8">
      <c r="A295" s="31" t="s">
        <v>632</v>
      </c>
    </row>
    <row r="296" spans="1:1">
      <c r="A296" s="32">
        <v>46366</v>
      </c>
    </row>
    <row r="297" spans="1:1" ht="34.799999999999997">
      <c r="A297" s="33" t="s">
        <v>630</v>
      </c>
    </row>
    <row r="298" spans="1:1" ht="17.399999999999999">
      <c r="A298" s="34" t="s">
        <v>2</v>
      </c>
    </row>
    <row r="299" spans="1:1" ht="17.399999999999999">
      <c r="A299" s="35" t="s">
        <v>570</v>
      </c>
    </row>
    <row r="300" spans="1:1" ht="17.399999999999999">
      <c r="A300" s="33" t="s">
        <v>633</v>
      </c>
    </row>
    <row r="301" spans="1:1" ht="18">
      <c r="A301" s="28"/>
    </row>
    <row r="302" spans="1:1">
      <c r="A302" s="29"/>
    </row>
    <row r="303" spans="1:1">
      <c r="A303" s="29"/>
    </row>
    <row r="304" spans="1:1">
      <c r="A304" s="29"/>
    </row>
    <row r="305" spans="1:1">
      <c r="A305" s="29"/>
    </row>
    <row r="306" spans="1:1" ht="43.2">
      <c r="A306" s="30" t="s">
        <v>54</v>
      </c>
    </row>
    <row r="307" spans="1:1">
      <c r="A307" s="31" t="s">
        <v>634</v>
      </c>
    </row>
    <row r="308" spans="1:1">
      <c r="A308" s="32">
        <v>46366</v>
      </c>
    </row>
    <row r="309" spans="1:1" ht="34.799999999999997">
      <c r="A309" s="33" t="s">
        <v>635</v>
      </c>
    </row>
    <row r="310" spans="1:1" ht="17.399999999999999">
      <c r="A310" s="34" t="s">
        <v>2</v>
      </c>
    </row>
    <row r="311" spans="1:1" ht="17.399999999999999">
      <c r="A311" s="35" t="s">
        <v>570</v>
      </c>
    </row>
    <row r="312" spans="1:1" ht="17.399999999999999">
      <c r="A312" s="33" t="s">
        <v>636</v>
      </c>
    </row>
    <row r="313" spans="1:1" ht="18">
      <c r="A313" s="28"/>
    </row>
    <row r="314" spans="1:1">
      <c r="A314" s="29"/>
    </row>
    <row r="315" spans="1:1">
      <c r="A315" s="29"/>
    </row>
    <row r="316" spans="1:1">
      <c r="A316" s="29"/>
    </row>
    <row r="317" spans="1:1">
      <c r="A317" s="29"/>
    </row>
    <row r="318" spans="1:1" ht="43.2">
      <c r="A318" s="30" t="s">
        <v>135</v>
      </c>
    </row>
    <row r="319" spans="1:1" ht="28.8">
      <c r="A319" s="31" t="s">
        <v>136</v>
      </c>
    </row>
    <row r="320" spans="1:1">
      <c r="A320" s="32">
        <v>46366</v>
      </c>
    </row>
    <row r="321" spans="1:1" ht="34.799999999999997">
      <c r="A321" s="33" t="s">
        <v>637</v>
      </c>
    </row>
    <row r="322" spans="1:1" ht="17.399999999999999">
      <c r="A322" s="34" t="s">
        <v>2</v>
      </c>
    </row>
    <row r="323" spans="1:1" ht="17.399999999999999">
      <c r="A323" s="35" t="s">
        <v>570</v>
      </c>
    </row>
    <row r="324" spans="1:1" ht="17.399999999999999">
      <c r="A324" s="33" t="s">
        <v>638</v>
      </c>
    </row>
    <row r="325" spans="1:1" ht="18">
      <c r="A325" s="28"/>
    </row>
    <row r="326" spans="1:1">
      <c r="A326" s="29"/>
    </row>
    <row r="327" spans="1:1">
      <c r="A327" s="29"/>
    </row>
    <row r="328" spans="1:1">
      <c r="A328" s="29"/>
    </row>
    <row r="329" spans="1:1">
      <c r="A329" s="29"/>
    </row>
    <row r="330" spans="1:1" ht="28.8">
      <c r="A330" s="30" t="s">
        <v>84</v>
      </c>
    </row>
    <row r="331" spans="1:1" ht="28.8">
      <c r="A331" s="31" t="s">
        <v>639</v>
      </c>
    </row>
    <row r="332" spans="1:1">
      <c r="A332" s="32">
        <v>46366</v>
      </c>
    </row>
    <row r="333" spans="1:1" ht="34.799999999999997">
      <c r="A333" s="33" t="s">
        <v>640</v>
      </c>
    </row>
    <row r="334" spans="1:1" ht="17.399999999999999">
      <c r="A334" s="34" t="s">
        <v>2</v>
      </c>
    </row>
    <row r="335" spans="1:1" ht="17.399999999999999">
      <c r="A335" s="35" t="s">
        <v>570</v>
      </c>
    </row>
    <row r="336" spans="1:1" ht="17.399999999999999">
      <c r="A336" s="33" t="s">
        <v>641</v>
      </c>
    </row>
    <row r="337" spans="1:1" ht="18">
      <c r="A337" s="28"/>
    </row>
    <row r="338" spans="1:1">
      <c r="A338" s="29"/>
    </row>
    <row r="339" spans="1:1">
      <c r="A339" s="29"/>
    </row>
    <row r="340" spans="1:1">
      <c r="A340" s="29"/>
    </row>
    <row r="341" spans="1:1">
      <c r="A341" s="29"/>
    </row>
    <row r="342" spans="1:1" ht="28.8">
      <c r="A342" s="30" t="s">
        <v>159</v>
      </c>
    </row>
    <row r="343" spans="1:1" ht="28.8">
      <c r="A343" s="31" t="s">
        <v>642</v>
      </c>
    </row>
    <row r="344" spans="1:1">
      <c r="A344" s="32">
        <v>46365</v>
      </c>
    </row>
    <row r="345" spans="1:1" ht="34.799999999999997">
      <c r="A345" s="33" t="s">
        <v>643</v>
      </c>
    </row>
    <row r="346" spans="1:1" ht="17.399999999999999">
      <c r="A346" s="34" t="s">
        <v>2</v>
      </c>
    </row>
    <row r="347" spans="1:1" ht="17.399999999999999">
      <c r="A347" s="35" t="s">
        <v>570</v>
      </c>
    </row>
    <row r="348" spans="1:1" ht="17.399999999999999">
      <c r="A348" s="33" t="s">
        <v>644</v>
      </c>
    </row>
    <row r="349" spans="1:1" ht="18">
      <c r="A349" s="28"/>
    </row>
    <row r="350" spans="1:1">
      <c r="A350" s="29"/>
    </row>
    <row r="351" spans="1:1">
      <c r="A351" s="29"/>
    </row>
    <row r="352" spans="1:1">
      <c r="A352" s="29"/>
    </row>
    <row r="353" spans="1:1">
      <c r="A353" s="29"/>
    </row>
    <row r="354" spans="1:1" ht="28.8">
      <c r="A354" s="30" t="s">
        <v>533</v>
      </c>
    </row>
    <row r="355" spans="1:1" ht="28.8">
      <c r="A355" s="31" t="s">
        <v>534</v>
      </c>
    </row>
    <row r="356" spans="1:1">
      <c r="A356" s="32">
        <v>46365</v>
      </c>
    </row>
    <row r="357" spans="1:1" ht="34.799999999999997">
      <c r="A357" s="33" t="s">
        <v>643</v>
      </c>
    </row>
    <row r="358" spans="1:1" ht="17.399999999999999">
      <c r="A358" s="34" t="s">
        <v>2</v>
      </c>
    </row>
    <row r="359" spans="1:1" ht="17.399999999999999">
      <c r="A359" s="35" t="s">
        <v>570</v>
      </c>
    </row>
    <row r="360" spans="1:1" ht="17.399999999999999">
      <c r="A360" s="33" t="s">
        <v>645</v>
      </c>
    </row>
    <row r="361" spans="1:1" ht="18">
      <c r="A361" s="28"/>
    </row>
    <row r="362" spans="1:1">
      <c r="A362" s="29"/>
    </row>
    <row r="363" spans="1:1">
      <c r="A363" s="29"/>
    </row>
    <row r="364" spans="1:1">
      <c r="A364" s="29"/>
    </row>
    <row r="365" spans="1:1">
      <c r="A365" s="29"/>
    </row>
    <row r="366" spans="1:1" ht="43.2">
      <c r="A366" s="30" t="s">
        <v>93</v>
      </c>
    </row>
    <row r="367" spans="1:1" ht="28.8">
      <c r="A367" s="31" t="s">
        <v>646</v>
      </c>
    </row>
    <row r="368" spans="1:1">
      <c r="A368" s="32">
        <v>46366</v>
      </c>
    </row>
    <row r="369" spans="1:1" ht="34.799999999999997">
      <c r="A369" s="33" t="s">
        <v>647</v>
      </c>
    </row>
    <row r="370" spans="1:1" ht="17.399999999999999">
      <c r="A370" s="34" t="s">
        <v>2</v>
      </c>
    </row>
    <row r="371" spans="1:1" ht="17.399999999999999">
      <c r="A371" s="35" t="s">
        <v>570</v>
      </c>
    </row>
    <row r="372" spans="1:1" ht="17.399999999999999">
      <c r="A372" s="33" t="s">
        <v>648</v>
      </c>
    </row>
    <row r="373" spans="1:1" ht="18">
      <c r="A373" s="28"/>
    </row>
    <row r="374" spans="1:1">
      <c r="A374" s="29"/>
    </row>
    <row r="375" spans="1:1">
      <c r="A375" s="29"/>
    </row>
    <row r="376" spans="1:1">
      <c r="A376" s="29"/>
    </row>
    <row r="377" spans="1:1">
      <c r="A377" s="29"/>
    </row>
    <row r="378" spans="1:1" ht="28.8">
      <c r="A378" s="30" t="s">
        <v>132</v>
      </c>
    </row>
    <row r="379" spans="1:1" ht="28.8">
      <c r="A379" s="31" t="s">
        <v>133</v>
      </c>
    </row>
    <row r="380" spans="1:1">
      <c r="A380" s="32">
        <v>46366</v>
      </c>
    </row>
    <row r="381" spans="1:1" ht="34.799999999999997">
      <c r="A381" s="33" t="s">
        <v>649</v>
      </c>
    </row>
    <row r="382" spans="1:1" ht="17.399999999999999">
      <c r="A382" s="34" t="s">
        <v>2</v>
      </c>
    </row>
    <row r="383" spans="1:1" ht="17.399999999999999">
      <c r="A383" s="35" t="s">
        <v>570</v>
      </c>
    </row>
    <row r="384" spans="1:1" ht="17.399999999999999">
      <c r="A384" s="33" t="s">
        <v>650</v>
      </c>
    </row>
    <row r="385" spans="1:1" ht="18">
      <c r="A385" s="28"/>
    </row>
    <row r="386" spans="1:1">
      <c r="A386" s="29"/>
    </row>
    <row r="387" spans="1:1">
      <c r="A387" s="29"/>
    </row>
    <row r="388" spans="1:1">
      <c r="A388" s="29"/>
    </row>
    <row r="389" spans="1:1">
      <c r="A389" s="29"/>
    </row>
    <row r="390" spans="1:1" ht="28.8">
      <c r="A390" s="30" t="s">
        <v>75</v>
      </c>
    </row>
    <row r="391" spans="1:1">
      <c r="A391" s="31" t="s">
        <v>651</v>
      </c>
    </row>
    <row r="392" spans="1:1">
      <c r="A392" s="32">
        <v>46366</v>
      </c>
    </row>
    <row r="393" spans="1:1" ht="34.799999999999997">
      <c r="A393" s="33" t="s">
        <v>652</v>
      </c>
    </row>
    <row r="394" spans="1:1" ht="17.399999999999999">
      <c r="A394" s="34" t="s">
        <v>2</v>
      </c>
    </row>
    <row r="395" spans="1:1" ht="17.399999999999999">
      <c r="A395" s="35" t="s">
        <v>570</v>
      </c>
    </row>
    <row r="396" spans="1:1" ht="17.399999999999999">
      <c r="A396" s="33" t="s">
        <v>653</v>
      </c>
    </row>
    <row r="397" spans="1:1" ht="18">
      <c r="A397" s="28"/>
    </row>
    <row r="398" spans="1:1">
      <c r="A398" s="29"/>
    </row>
    <row r="399" spans="1:1">
      <c r="A399" s="29"/>
    </row>
    <row r="400" spans="1:1">
      <c r="A400" s="29"/>
    </row>
    <row r="401" spans="1:1">
      <c r="A401" s="29"/>
    </row>
    <row r="402" spans="1:1" ht="28.8">
      <c r="A402" s="30" t="s">
        <v>207</v>
      </c>
    </row>
    <row r="403" spans="1:1" ht="28.8">
      <c r="A403" s="31" t="s">
        <v>654</v>
      </c>
    </row>
    <row r="404" spans="1:1">
      <c r="A404" s="32">
        <v>46367</v>
      </c>
    </row>
    <row r="405" spans="1:1" ht="34.799999999999997">
      <c r="A405" s="33" t="s">
        <v>655</v>
      </c>
    </row>
    <row r="406" spans="1:1" ht="17.399999999999999">
      <c r="A406" s="34" t="s">
        <v>2</v>
      </c>
    </row>
    <row r="407" spans="1:1" ht="17.399999999999999">
      <c r="A407" s="35" t="s">
        <v>570</v>
      </c>
    </row>
    <row r="408" spans="1:1" ht="17.399999999999999">
      <c r="A408" s="33" t="s">
        <v>656</v>
      </c>
    </row>
    <row r="409" spans="1:1" ht="18">
      <c r="A409" s="28"/>
    </row>
    <row r="410" spans="1:1">
      <c r="A410" s="29"/>
    </row>
    <row r="411" spans="1:1">
      <c r="A411" s="29"/>
    </row>
    <row r="412" spans="1:1">
      <c r="A412" s="29"/>
    </row>
    <row r="413" spans="1:1">
      <c r="A413" s="29"/>
    </row>
    <row r="414" spans="1:1">
      <c r="A414" s="30" t="s">
        <v>192</v>
      </c>
    </row>
    <row r="415" spans="1:1" ht="28.8">
      <c r="A415" s="31" t="s">
        <v>657</v>
      </c>
    </row>
    <row r="416" spans="1:1">
      <c r="A416" s="32">
        <v>46366</v>
      </c>
    </row>
    <row r="417" spans="1:1" ht="34.799999999999997">
      <c r="A417" s="33" t="s">
        <v>658</v>
      </c>
    </row>
    <row r="418" spans="1:1" ht="17.399999999999999">
      <c r="A418" s="34" t="s">
        <v>2</v>
      </c>
    </row>
    <row r="419" spans="1:1" ht="17.399999999999999">
      <c r="A419" s="35" t="s">
        <v>570</v>
      </c>
    </row>
    <row r="420" spans="1:1" ht="17.399999999999999">
      <c r="A420" s="33" t="s">
        <v>659</v>
      </c>
    </row>
    <row r="421" spans="1:1" ht="18">
      <c r="A421" s="28"/>
    </row>
    <row r="422" spans="1:1">
      <c r="A422" s="29"/>
    </row>
    <row r="423" spans="1:1">
      <c r="A423" s="29"/>
    </row>
    <row r="424" spans="1:1">
      <c r="A424" s="29"/>
    </row>
    <row r="425" spans="1:1">
      <c r="A425" s="29"/>
    </row>
    <row r="426" spans="1:1" ht="28.8">
      <c r="A426" s="30" t="s">
        <v>116</v>
      </c>
    </row>
    <row r="427" spans="1:1" ht="28.8">
      <c r="A427" s="31" t="s">
        <v>660</v>
      </c>
    </row>
    <row r="428" spans="1:1">
      <c r="A428" s="32">
        <v>46367</v>
      </c>
    </row>
    <row r="429" spans="1:1" ht="34.799999999999997">
      <c r="A429" s="33" t="s">
        <v>661</v>
      </c>
    </row>
    <row r="430" spans="1:1" ht="17.399999999999999">
      <c r="A430" s="34" t="s">
        <v>2</v>
      </c>
    </row>
    <row r="431" spans="1:1" ht="17.399999999999999">
      <c r="A431" s="35" t="s">
        <v>570</v>
      </c>
    </row>
    <row r="432" spans="1:1" ht="17.399999999999999">
      <c r="A432" s="33" t="s">
        <v>662</v>
      </c>
    </row>
    <row r="433" spans="1:1" ht="18">
      <c r="A433" s="28"/>
    </row>
    <row r="434" spans="1:1">
      <c r="A434" s="29"/>
    </row>
    <row r="435" spans="1:1">
      <c r="A435" s="29"/>
    </row>
    <row r="436" spans="1:1">
      <c r="A436" s="29"/>
    </row>
    <row r="437" spans="1:1">
      <c r="A437" s="29"/>
    </row>
    <row r="438" spans="1:1" ht="43.2">
      <c r="A438" s="30" t="s">
        <v>128</v>
      </c>
    </row>
    <row r="439" spans="1:1" ht="28.8">
      <c r="A439" s="31" t="s">
        <v>621</v>
      </c>
    </row>
    <row r="440" spans="1:1">
      <c r="A440" s="32">
        <v>46366</v>
      </c>
    </row>
    <row r="441" spans="1:1" ht="34.799999999999997">
      <c r="A441" s="33" t="s">
        <v>663</v>
      </c>
    </row>
    <row r="442" spans="1:1" ht="17.399999999999999">
      <c r="A442" s="34" t="s">
        <v>2</v>
      </c>
    </row>
    <row r="443" spans="1:1" ht="17.399999999999999">
      <c r="A443" s="35" t="s">
        <v>570</v>
      </c>
    </row>
    <row r="444" spans="1:1" ht="17.399999999999999">
      <c r="A444" s="33" t="s">
        <v>664</v>
      </c>
    </row>
    <row r="445" spans="1:1" ht="18">
      <c r="A445" s="28"/>
    </row>
    <row r="446" spans="1:1">
      <c r="A446" s="29"/>
    </row>
    <row r="447" spans="1:1">
      <c r="A447" s="29"/>
    </row>
    <row r="448" spans="1:1">
      <c r="A448" s="29"/>
    </row>
    <row r="449" spans="1:1">
      <c r="A449" s="29"/>
    </row>
    <row r="450" spans="1:1" ht="28.8">
      <c r="A450" s="30" t="s">
        <v>69</v>
      </c>
    </row>
    <row r="451" spans="1:1" ht="28.8">
      <c r="A451" s="31" t="s">
        <v>665</v>
      </c>
    </row>
    <row r="452" spans="1:1">
      <c r="A452" s="32">
        <v>46365</v>
      </c>
    </row>
    <row r="453" spans="1:1" ht="34.799999999999997">
      <c r="A453" s="33" t="s">
        <v>666</v>
      </c>
    </row>
    <row r="454" spans="1:1" ht="17.399999999999999">
      <c r="A454" s="34" t="s">
        <v>2</v>
      </c>
    </row>
    <row r="455" spans="1:1" ht="17.399999999999999">
      <c r="A455" s="35" t="s">
        <v>570</v>
      </c>
    </row>
    <row r="456" spans="1:1" ht="17.399999999999999">
      <c r="A456" s="33" t="s">
        <v>667</v>
      </c>
    </row>
    <row r="457" spans="1:1" ht="18">
      <c r="A457" s="28"/>
    </row>
    <row r="458" spans="1:1">
      <c r="A458" s="29"/>
    </row>
    <row r="459" spans="1:1">
      <c r="A459" s="29"/>
    </row>
    <row r="460" spans="1:1">
      <c r="A460" s="29"/>
    </row>
    <row r="461" spans="1:1">
      <c r="A461" s="29"/>
    </row>
    <row r="462" spans="1:1" ht="43.2">
      <c r="A462" s="30" t="s">
        <v>119</v>
      </c>
    </row>
    <row r="463" spans="1:1" ht="28.8">
      <c r="A463" s="31" t="s">
        <v>668</v>
      </c>
    </row>
    <row r="464" spans="1:1">
      <c r="A464" s="32">
        <v>46366</v>
      </c>
    </row>
    <row r="465" spans="1:1" ht="34.799999999999997">
      <c r="A465" s="33" t="s">
        <v>669</v>
      </c>
    </row>
    <row r="466" spans="1:1" ht="17.399999999999999">
      <c r="A466" s="34" t="s">
        <v>2</v>
      </c>
    </row>
    <row r="467" spans="1:1" ht="17.399999999999999">
      <c r="A467" s="35" t="s">
        <v>570</v>
      </c>
    </row>
    <row r="468" spans="1:1" ht="17.399999999999999">
      <c r="A468" s="33" t="s">
        <v>670</v>
      </c>
    </row>
    <row r="469" spans="1:1" ht="18">
      <c r="A469" s="28"/>
    </row>
    <row r="470" spans="1:1">
      <c r="A470" s="29"/>
    </row>
    <row r="471" spans="1:1">
      <c r="A471" s="29"/>
    </row>
    <row r="472" spans="1:1">
      <c r="A472" s="29"/>
    </row>
    <row r="473" spans="1:1">
      <c r="A473" s="29"/>
    </row>
    <row r="474" spans="1:1" ht="28.8">
      <c r="A474" s="30" t="s">
        <v>113</v>
      </c>
    </row>
    <row r="475" spans="1:1">
      <c r="A475" s="31" t="s">
        <v>114</v>
      </c>
    </row>
    <row r="476" spans="1:1">
      <c r="A476" s="32">
        <v>46366</v>
      </c>
    </row>
    <row r="477" spans="1:1" ht="34.799999999999997">
      <c r="A477" s="33" t="s">
        <v>671</v>
      </c>
    </row>
    <row r="478" spans="1:1" ht="17.399999999999999">
      <c r="A478" s="34" t="s">
        <v>2</v>
      </c>
    </row>
    <row r="479" spans="1:1" ht="17.399999999999999">
      <c r="A479" s="35" t="s">
        <v>570</v>
      </c>
    </row>
    <row r="480" spans="1:1" ht="17.399999999999999">
      <c r="A480" s="33" t="s">
        <v>672</v>
      </c>
    </row>
    <row r="481" spans="1:1" ht="18">
      <c r="A481" s="28"/>
    </row>
    <row r="482" spans="1:1">
      <c r="A482" s="29"/>
    </row>
    <row r="483" spans="1:1">
      <c r="A483" s="29"/>
    </row>
    <row r="484" spans="1:1">
      <c r="A484" s="29"/>
    </row>
    <row r="485" spans="1:1">
      <c r="A485" s="29"/>
    </row>
    <row r="486" spans="1:1" ht="28.8">
      <c r="A486" s="30" t="s">
        <v>180</v>
      </c>
    </row>
    <row r="487" spans="1:1">
      <c r="A487" s="31" t="s">
        <v>673</v>
      </c>
    </row>
    <row r="488" spans="1:1">
      <c r="A488" s="32">
        <v>46365</v>
      </c>
    </row>
    <row r="489" spans="1:1" ht="34.799999999999997">
      <c r="A489" s="33" t="s">
        <v>674</v>
      </c>
    </row>
    <row r="490" spans="1:1" ht="17.399999999999999">
      <c r="A490" s="34" t="s">
        <v>2</v>
      </c>
    </row>
    <row r="491" spans="1:1" ht="17.399999999999999">
      <c r="A491" s="35" t="s">
        <v>570</v>
      </c>
    </row>
    <row r="492" spans="1:1" ht="17.399999999999999">
      <c r="A492" s="33" t="s">
        <v>675</v>
      </c>
    </row>
    <row r="493" spans="1:1" ht="18">
      <c r="A493" s="28"/>
    </row>
    <row r="494" spans="1:1">
      <c r="A494" s="29"/>
    </row>
    <row r="495" spans="1:1">
      <c r="A495" s="29"/>
    </row>
    <row r="496" spans="1:1">
      <c r="A496" s="29"/>
    </row>
    <row r="497" spans="1:1">
      <c r="A497" s="29"/>
    </row>
    <row r="498" spans="1:1" ht="43.2">
      <c r="A498" s="30" t="s">
        <v>171</v>
      </c>
    </row>
    <row r="499" spans="1:1" ht="28.8">
      <c r="A499" s="31" t="s">
        <v>676</v>
      </c>
    </row>
    <row r="500" spans="1:1">
      <c r="A500" s="32">
        <v>46366</v>
      </c>
    </row>
    <row r="501" spans="1:1" ht="34.799999999999997">
      <c r="A501" s="33" t="s">
        <v>677</v>
      </c>
    </row>
    <row r="502" spans="1:1" ht="17.399999999999999">
      <c r="A502" s="34" t="s">
        <v>2</v>
      </c>
    </row>
    <row r="503" spans="1:1" ht="17.399999999999999">
      <c r="A503" s="35" t="s">
        <v>570</v>
      </c>
    </row>
    <row r="504" spans="1:1" ht="17.399999999999999">
      <c r="A504" s="33" t="s">
        <v>678</v>
      </c>
    </row>
    <row r="505" spans="1:1" ht="18">
      <c r="A505" s="28"/>
    </row>
    <row r="506" spans="1:1">
      <c r="A506" s="29"/>
    </row>
    <row r="507" spans="1:1">
      <c r="A507" s="29"/>
    </row>
    <row r="508" spans="1:1">
      <c r="A508" s="29"/>
    </row>
    <row r="509" spans="1:1">
      <c r="A509" s="29"/>
    </row>
    <row r="510" spans="1:1" ht="28.8">
      <c r="A510" s="30" t="s">
        <v>564</v>
      </c>
    </row>
    <row r="511" spans="1:1" ht="28.8">
      <c r="A511" s="31" t="s">
        <v>679</v>
      </c>
    </row>
    <row r="512" spans="1:1">
      <c r="A512" s="32">
        <v>46366</v>
      </c>
    </row>
    <row r="513" spans="1:1" ht="34.799999999999997">
      <c r="A513" s="33" t="s">
        <v>680</v>
      </c>
    </row>
    <row r="514" spans="1:1" ht="17.399999999999999">
      <c r="A514" s="34" t="s">
        <v>2</v>
      </c>
    </row>
    <row r="515" spans="1:1" ht="17.399999999999999">
      <c r="A515" s="35" t="s">
        <v>570</v>
      </c>
    </row>
    <row r="516" spans="1:1" ht="17.399999999999999">
      <c r="A516" s="33" t="s">
        <v>681</v>
      </c>
    </row>
    <row r="517" spans="1:1" ht="18">
      <c r="A517" s="28"/>
    </row>
    <row r="518" spans="1:1">
      <c r="A518" s="29"/>
    </row>
    <row r="519" spans="1:1">
      <c r="A519" s="29"/>
    </row>
    <row r="520" spans="1:1">
      <c r="A520" s="29"/>
    </row>
    <row r="521" spans="1:1">
      <c r="A521" s="29"/>
    </row>
    <row r="522" spans="1:1" ht="28.8">
      <c r="A522" s="30" t="s">
        <v>48</v>
      </c>
    </row>
    <row r="523" spans="1:1">
      <c r="A523" s="31" t="s">
        <v>49</v>
      </c>
    </row>
    <row r="524" spans="1:1">
      <c r="A524" s="32">
        <v>46366</v>
      </c>
    </row>
    <row r="525" spans="1:1" ht="34.799999999999997">
      <c r="A525" s="33" t="s">
        <v>682</v>
      </c>
    </row>
    <row r="526" spans="1:1" ht="17.399999999999999">
      <c r="A526" s="34" t="s">
        <v>2</v>
      </c>
    </row>
    <row r="527" spans="1:1" ht="17.399999999999999">
      <c r="A527" s="35" t="s">
        <v>570</v>
      </c>
    </row>
    <row r="528" spans="1:1" ht="17.399999999999999">
      <c r="A528" s="33" t="s">
        <v>683</v>
      </c>
    </row>
    <row r="529" spans="1:1" ht="18">
      <c r="A529" s="28"/>
    </row>
    <row r="530" spans="1:1">
      <c r="A530" s="29"/>
    </row>
    <row r="531" spans="1:1">
      <c r="A531" s="29"/>
    </row>
    <row r="532" spans="1:1">
      <c r="A532" s="29"/>
    </row>
    <row r="533" spans="1:1">
      <c r="A533" s="29"/>
    </row>
    <row r="534" spans="1:1" ht="28.8">
      <c r="A534" s="30" t="s">
        <v>144</v>
      </c>
    </row>
    <row r="535" spans="1:1">
      <c r="A535" s="31" t="s">
        <v>684</v>
      </c>
    </row>
    <row r="536" spans="1:1">
      <c r="A536" s="32">
        <v>46366</v>
      </c>
    </row>
    <row r="537" spans="1:1" ht="34.799999999999997">
      <c r="A537" s="33" t="s">
        <v>685</v>
      </c>
    </row>
    <row r="538" spans="1:1" ht="17.399999999999999">
      <c r="A538" s="34" t="s">
        <v>2</v>
      </c>
    </row>
    <row r="539" spans="1:1" ht="17.399999999999999">
      <c r="A539" s="35" t="s">
        <v>570</v>
      </c>
    </row>
    <row r="540" spans="1:1" ht="17.399999999999999">
      <c r="A540" s="33" t="s">
        <v>686</v>
      </c>
    </row>
    <row r="541" spans="1:1" ht="18">
      <c r="A541" s="28"/>
    </row>
    <row r="542" spans="1:1">
      <c r="A542" s="29"/>
    </row>
    <row r="543" spans="1:1">
      <c r="A543" s="29"/>
    </row>
    <row r="544" spans="1:1">
      <c r="A544" s="29"/>
    </row>
    <row r="545" spans="1:1">
      <c r="A545" s="29"/>
    </row>
    <row r="546" spans="1:1" ht="28.8">
      <c r="A546" s="30" t="s">
        <v>186</v>
      </c>
    </row>
    <row r="547" spans="1:1" ht="43.2">
      <c r="A547" s="31" t="s">
        <v>687</v>
      </c>
    </row>
    <row r="548" spans="1:1">
      <c r="A548" s="32">
        <v>46364</v>
      </c>
    </row>
    <row r="549" spans="1:1" ht="34.799999999999997">
      <c r="A549" s="33" t="s">
        <v>688</v>
      </c>
    </row>
    <row r="550" spans="1:1" ht="17.399999999999999">
      <c r="A550" s="34" t="s">
        <v>2</v>
      </c>
    </row>
    <row r="551" spans="1:1" ht="17.399999999999999">
      <c r="A551" s="35" t="s">
        <v>570</v>
      </c>
    </row>
    <row r="552" spans="1:1" ht="17.399999999999999">
      <c r="A552" s="33" t="s">
        <v>689</v>
      </c>
    </row>
    <row r="553" spans="1:1" ht="18">
      <c r="A553" s="28"/>
    </row>
    <row r="554" spans="1:1">
      <c r="A554" s="29"/>
    </row>
    <row r="555" spans="1:1">
      <c r="A555" s="29"/>
    </row>
    <row r="556" spans="1:1">
      <c r="A556" s="29"/>
    </row>
    <row r="557" spans="1:1">
      <c r="A557" s="29"/>
    </row>
    <row r="558" spans="1:1" ht="43.2">
      <c r="A558" s="30" t="s">
        <v>90</v>
      </c>
    </row>
    <row r="559" spans="1:1" ht="28.8">
      <c r="A559" s="31" t="s">
        <v>690</v>
      </c>
    </row>
    <row r="560" spans="1:1">
      <c r="A560" s="32">
        <v>46366</v>
      </c>
    </row>
    <row r="561" spans="1:1" ht="34.799999999999997">
      <c r="A561" s="33" t="s">
        <v>691</v>
      </c>
    </row>
    <row r="562" spans="1:1" ht="17.399999999999999">
      <c r="A562" s="34" t="s">
        <v>2</v>
      </c>
    </row>
    <row r="563" spans="1:1" ht="17.399999999999999">
      <c r="A563" s="35" t="s">
        <v>570</v>
      </c>
    </row>
    <row r="564" spans="1:1" ht="17.399999999999999">
      <c r="A564" s="33" t="s">
        <v>692</v>
      </c>
    </row>
    <row r="565" spans="1:1" ht="18">
      <c r="A565" s="28"/>
    </row>
    <row r="566" spans="1:1">
      <c r="A566" s="29"/>
    </row>
    <row r="567" spans="1:1">
      <c r="A567" s="29"/>
    </row>
    <row r="568" spans="1:1">
      <c r="A568" s="29"/>
    </row>
    <row r="569" spans="1:1">
      <c r="A569" s="29"/>
    </row>
    <row r="570" spans="1:1">
      <c r="A570" s="30" t="s">
        <v>72</v>
      </c>
    </row>
    <row r="571" spans="1:1">
      <c r="A571" s="31" t="s">
        <v>73</v>
      </c>
    </row>
    <row r="572" spans="1:1">
      <c r="A572" s="32">
        <v>46366</v>
      </c>
    </row>
    <row r="573" spans="1:1" ht="34.799999999999997">
      <c r="A573" s="33" t="s">
        <v>693</v>
      </c>
    </row>
    <row r="574" spans="1:1" ht="17.399999999999999">
      <c r="A574" s="34" t="s">
        <v>2</v>
      </c>
    </row>
    <row r="575" spans="1:1" ht="17.399999999999999">
      <c r="A575" s="35" t="s">
        <v>570</v>
      </c>
    </row>
    <row r="576" spans="1:1" ht="17.399999999999999">
      <c r="A576" s="33" t="s">
        <v>694</v>
      </c>
    </row>
    <row r="577" spans="1:1" ht="18">
      <c r="A577" s="28"/>
    </row>
    <row r="578" spans="1:1">
      <c r="A578" s="29"/>
    </row>
    <row r="579" spans="1:1">
      <c r="A579" s="29"/>
    </row>
    <row r="580" spans="1:1">
      <c r="A580" s="29"/>
    </row>
    <row r="581" spans="1:1">
      <c r="A581" s="29"/>
    </row>
    <row r="582" spans="1:1" ht="28.8">
      <c r="A582" s="30" t="s">
        <v>21</v>
      </c>
    </row>
    <row r="583" spans="1:1" ht="28.8">
      <c r="A583" s="31" t="s">
        <v>695</v>
      </c>
    </row>
    <row r="584" spans="1:1">
      <c r="A584" s="32">
        <v>46366</v>
      </c>
    </row>
    <row r="585" spans="1:1" ht="34.799999999999997">
      <c r="A585" s="33" t="s">
        <v>696</v>
      </c>
    </row>
    <row r="586" spans="1:1" ht="17.399999999999999">
      <c r="A586" s="34" t="s">
        <v>2</v>
      </c>
    </row>
    <row r="587" spans="1:1" ht="17.399999999999999">
      <c r="A587" s="35" t="s">
        <v>570</v>
      </c>
    </row>
    <row r="588" spans="1:1" ht="17.399999999999999">
      <c r="A588" s="33" t="s">
        <v>697</v>
      </c>
    </row>
    <row r="589" spans="1:1" ht="18">
      <c r="A589" s="28"/>
    </row>
    <row r="590" spans="1:1">
      <c r="A590" s="29"/>
    </row>
    <row r="591" spans="1:1">
      <c r="A591" s="29"/>
    </row>
    <row r="592" spans="1:1">
      <c r="A592" s="29"/>
    </row>
    <row r="593" spans="1:1">
      <c r="A593" s="29"/>
    </row>
    <row r="594" spans="1:1" ht="28.8">
      <c r="A594" s="30" t="s">
        <v>358</v>
      </c>
    </row>
    <row r="595" spans="1:1" ht="43.2">
      <c r="A595" s="31" t="s">
        <v>698</v>
      </c>
    </row>
    <row r="596" spans="1:1">
      <c r="A596" s="32">
        <v>46366</v>
      </c>
    </row>
    <row r="597" spans="1:1" ht="34.799999999999997">
      <c r="A597" s="33" t="s">
        <v>699</v>
      </c>
    </row>
    <row r="598" spans="1:1" ht="17.399999999999999">
      <c r="A598" s="34" t="s">
        <v>2</v>
      </c>
    </row>
    <row r="599" spans="1:1" ht="17.399999999999999">
      <c r="A599" s="35" t="s">
        <v>570</v>
      </c>
    </row>
    <row r="600" spans="1:1" ht="17.399999999999999">
      <c r="A600" s="33" t="s">
        <v>700</v>
      </c>
    </row>
    <row r="601" spans="1:1" ht="18">
      <c r="A601" s="28"/>
    </row>
    <row r="602" spans="1:1">
      <c r="A602" s="29"/>
    </row>
    <row r="603" spans="1:1">
      <c r="A603" s="29"/>
    </row>
    <row r="604" spans="1:1">
      <c r="A604" s="29"/>
    </row>
    <row r="605" spans="1:1">
      <c r="A605" s="29"/>
    </row>
    <row r="606" spans="1:1" ht="28.8">
      <c r="A606" s="30" t="s">
        <v>30</v>
      </c>
    </row>
    <row r="607" spans="1:1">
      <c r="A607" s="31" t="s">
        <v>701</v>
      </c>
    </row>
    <row r="608" spans="1:1">
      <c r="A608" s="32">
        <v>46366</v>
      </c>
    </row>
    <row r="609" spans="1:1" ht="34.799999999999997">
      <c r="A609" s="33" t="s">
        <v>702</v>
      </c>
    </row>
    <row r="610" spans="1:1" ht="17.399999999999999">
      <c r="A610" s="34" t="s">
        <v>2</v>
      </c>
    </row>
    <row r="611" spans="1:1" ht="17.399999999999999">
      <c r="A611" s="35" t="s">
        <v>570</v>
      </c>
    </row>
    <row r="612" spans="1:1" ht="17.399999999999999">
      <c r="A612" s="33" t="s">
        <v>703</v>
      </c>
    </row>
    <row r="613" spans="1:1" ht="18">
      <c r="A613" s="28"/>
    </row>
    <row r="614" spans="1:1">
      <c r="A614" s="29"/>
    </row>
    <row r="615" spans="1:1">
      <c r="A615" s="29"/>
    </row>
    <row r="616" spans="1:1">
      <c r="A616" s="29"/>
    </row>
    <row r="617" spans="1:1">
      <c r="A617" s="29"/>
    </row>
    <row r="618" spans="1:1" ht="43.2">
      <c r="A618" s="30" t="s">
        <v>8</v>
      </c>
    </row>
    <row r="619" spans="1:1">
      <c r="A619" s="31" t="s">
        <v>704</v>
      </c>
    </row>
    <row r="620" spans="1:1">
      <c r="A620" s="32">
        <v>46368</v>
      </c>
    </row>
    <row r="621" spans="1:1" ht="34.799999999999997">
      <c r="A621" s="33" t="s">
        <v>705</v>
      </c>
    </row>
    <row r="622" spans="1:1" ht="17.399999999999999">
      <c r="A622" s="34" t="s">
        <v>2</v>
      </c>
    </row>
    <row r="623" spans="1:1" ht="17.399999999999999">
      <c r="A623" s="35" t="s">
        <v>570</v>
      </c>
    </row>
    <row r="624" spans="1:1" ht="17.399999999999999">
      <c r="A624" s="33" t="s">
        <v>706</v>
      </c>
    </row>
    <row r="625" spans="1:1" ht="18">
      <c r="A625" s="28"/>
    </row>
    <row r="626" spans="1:1">
      <c r="A626" s="29"/>
    </row>
    <row r="627" spans="1:1">
      <c r="A627" s="29"/>
    </row>
    <row r="628" spans="1:1">
      <c r="A628" s="29"/>
    </row>
    <row r="629" spans="1:1">
      <c r="A629" s="29"/>
    </row>
    <row r="630" spans="1:1" ht="43.2">
      <c r="A630" s="30" t="s">
        <v>87</v>
      </c>
    </row>
    <row r="631" spans="1:1" ht="28.8">
      <c r="A631" s="31" t="s">
        <v>707</v>
      </c>
    </row>
    <row r="632" spans="1:1">
      <c r="A632" s="32">
        <v>46364</v>
      </c>
    </row>
    <row r="633" spans="1:1" ht="34.799999999999997">
      <c r="A633" s="33" t="s">
        <v>708</v>
      </c>
    </row>
    <row r="634" spans="1:1" ht="17.399999999999999">
      <c r="A634" s="34" t="s">
        <v>2</v>
      </c>
    </row>
    <row r="635" spans="1:1" ht="17.399999999999999">
      <c r="A635" s="35" t="s">
        <v>570</v>
      </c>
    </row>
    <row r="636" spans="1:1" ht="17.399999999999999">
      <c r="A636" s="33" t="s">
        <v>709</v>
      </c>
    </row>
    <row r="637" spans="1:1" ht="18">
      <c r="A637" s="28"/>
    </row>
    <row r="638" spans="1:1">
      <c r="A638" s="29"/>
    </row>
    <row r="639" spans="1:1">
      <c r="A639" s="29"/>
    </row>
    <row r="640" spans="1:1">
      <c r="A640" s="29"/>
    </row>
    <row r="641" spans="1:1">
      <c r="A641" s="29"/>
    </row>
    <row r="642" spans="1:1" ht="28.8">
      <c r="A642" s="30" t="s">
        <v>96</v>
      </c>
    </row>
    <row r="643" spans="1:1" ht="28.8">
      <c r="A643" s="31" t="s">
        <v>341</v>
      </c>
    </row>
    <row r="644" spans="1:1">
      <c r="A644" s="32">
        <v>46367</v>
      </c>
    </row>
    <row r="645" spans="1:1" ht="34.799999999999997">
      <c r="A645" s="33" t="s">
        <v>710</v>
      </c>
    </row>
    <row r="646" spans="1:1" ht="17.399999999999999">
      <c r="A646" s="34" t="s">
        <v>2</v>
      </c>
    </row>
    <row r="647" spans="1:1" ht="17.399999999999999">
      <c r="A647" s="35" t="s">
        <v>570</v>
      </c>
    </row>
    <row r="648" spans="1:1" ht="17.399999999999999">
      <c r="A648" s="33" t="s">
        <v>711</v>
      </c>
    </row>
    <row r="649" spans="1:1" ht="18">
      <c r="A649" s="28"/>
    </row>
    <row r="650" spans="1:1">
      <c r="A650" s="29"/>
    </row>
    <row r="651" spans="1:1">
      <c r="A651" s="29"/>
    </row>
    <row r="652" spans="1:1">
      <c r="A652" s="29"/>
    </row>
    <row r="653" spans="1:1">
      <c r="A653" s="29"/>
    </row>
    <row r="654" spans="1:1" ht="28.8">
      <c r="A654" s="30" t="s">
        <v>33</v>
      </c>
    </row>
    <row r="655" spans="1:1" ht="28.8">
      <c r="A655" s="31" t="s">
        <v>712</v>
      </c>
    </row>
    <row r="656" spans="1:1">
      <c r="A656" s="32">
        <v>46366</v>
      </c>
    </row>
    <row r="657" spans="1:1" ht="34.799999999999997">
      <c r="A657" s="33" t="s">
        <v>710</v>
      </c>
    </row>
    <row r="658" spans="1:1" ht="17.399999999999999">
      <c r="A658" s="34" t="s">
        <v>2</v>
      </c>
    </row>
    <row r="659" spans="1:1" ht="17.399999999999999">
      <c r="A659" s="35" t="s">
        <v>570</v>
      </c>
    </row>
    <row r="660" spans="1:1" ht="17.399999999999999">
      <c r="A660" s="33" t="s">
        <v>713</v>
      </c>
    </row>
    <row r="661" spans="1:1" ht="18">
      <c r="A661" s="28"/>
    </row>
    <row r="662" spans="1:1">
      <c r="A662" s="29"/>
    </row>
    <row r="663" spans="1:1">
      <c r="A663" s="29"/>
    </row>
    <row r="664" spans="1:1">
      <c r="A664" s="29"/>
    </row>
    <row r="665" spans="1:1">
      <c r="A665" s="29"/>
    </row>
    <row r="666" spans="1:1" ht="43.2">
      <c r="A666" s="30" t="s">
        <v>156</v>
      </c>
    </row>
    <row r="667" spans="1:1" ht="43.2">
      <c r="A667" s="31" t="s">
        <v>714</v>
      </c>
    </row>
    <row r="668" spans="1:1">
      <c r="A668" s="32">
        <v>46365</v>
      </c>
    </row>
    <row r="669" spans="1:1" ht="34.799999999999997">
      <c r="A669" s="33" t="s">
        <v>715</v>
      </c>
    </row>
    <row r="670" spans="1:1" ht="17.399999999999999">
      <c r="A670" s="34" t="s">
        <v>2</v>
      </c>
    </row>
    <row r="671" spans="1:1" ht="17.399999999999999">
      <c r="A671" s="35" t="s">
        <v>570</v>
      </c>
    </row>
    <row r="672" spans="1:1" ht="17.399999999999999">
      <c r="A672" s="33" t="s">
        <v>716</v>
      </c>
    </row>
    <row r="673" spans="1:1" ht="18">
      <c r="A673" s="28"/>
    </row>
    <row r="674" spans="1:1">
      <c r="A674" s="29"/>
    </row>
    <row r="675" spans="1:1">
      <c r="A675" s="29"/>
    </row>
    <row r="676" spans="1:1">
      <c r="A676" s="29"/>
    </row>
    <row r="677" spans="1:1">
      <c r="A677" s="29"/>
    </row>
    <row r="678" spans="1:1" ht="28.8">
      <c r="A678" s="30" t="s">
        <v>45</v>
      </c>
    </row>
    <row r="679" spans="1:1" ht="28.8">
      <c r="A679" s="31" t="s">
        <v>609</v>
      </c>
    </row>
    <row r="680" spans="1:1">
      <c r="A680" s="32">
        <v>46366</v>
      </c>
    </row>
    <row r="681" spans="1:1" ht="34.799999999999997">
      <c r="A681" s="33" t="s">
        <v>717</v>
      </c>
    </row>
    <row r="682" spans="1:1" ht="17.399999999999999">
      <c r="A682" s="34" t="s">
        <v>2</v>
      </c>
    </row>
    <row r="683" spans="1:1" ht="17.399999999999999">
      <c r="A683" s="35" t="s">
        <v>570</v>
      </c>
    </row>
    <row r="684" spans="1:1" ht="17.399999999999999">
      <c r="A684" s="33" t="s">
        <v>718</v>
      </c>
    </row>
    <row r="685" spans="1:1" ht="18">
      <c r="A685" s="28"/>
    </row>
    <row r="686" spans="1:1">
      <c r="A686" s="29"/>
    </row>
    <row r="687" spans="1:1">
      <c r="A687" s="29"/>
    </row>
    <row r="688" spans="1:1">
      <c r="A688" s="29"/>
    </row>
    <row r="689" spans="1:1">
      <c r="A689" s="29"/>
    </row>
    <row r="690" spans="1:1" ht="28.8">
      <c r="A690" s="30" t="s">
        <v>99</v>
      </c>
    </row>
    <row r="691" spans="1:1" ht="28.8">
      <c r="A691" s="31" t="s">
        <v>719</v>
      </c>
    </row>
    <row r="692" spans="1:1">
      <c r="A692" s="32">
        <v>46366</v>
      </c>
    </row>
    <row r="693" spans="1:1" ht="34.799999999999997">
      <c r="A693" s="33" t="s">
        <v>720</v>
      </c>
    </row>
    <row r="694" spans="1:1" ht="17.399999999999999">
      <c r="A694" s="34" t="s">
        <v>2</v>
      </c>
    </row>
    <row r="695" spans="1:1" ht="17.399999999999999">
      <c r="A695" s="35" t="s">
        <v>570</v>
      </c>
    </row>
    <row r="696" spans="1:1" ht="17.399999999999999">
      <c r="A696" s="33" t="s">
        <v>721</v>
      </c>
    </row>
    <row r="697" spans="1:1" ht="18">
      <c r="A697" s="28"/>
    </row>
    <row r="698" spans="1:1">
      <c r="A698" s="29"/>
    </row>
    <row r="699" spans="1:1">
      <c r="A699" s="29"/>
    </row>
    <row r="700" spans="1:1">
      <c r="A700" s="29"/>
    </row>
    <row r="701" spans="1:1">
      <c r="A701" s="29"/>
    </row>
    <row r="702" spans="1:1" ht="28.8">
      <c r="A702" s="30" t="s">
        <v>201</v>
      </c>
    </row>
    <row r="703" spans="1:1" ht="43.2">
      <c r="A703" s="31" t="s">
        <v>722</v>
      </c>
    </row>
    <row r="704" spans="1:1">
      <c r="A704" s="32">
        <v>46364</v>
      </c>
    </row>
    <row r="705" spans="1:1" ht="34.799999999999997">
      <c r="A705" s="33" t="s">
        <v>723</v>
      </c>
    </row>
    <row r="706" spans="1:1" ht="17.399999999999999">
      <c r="A706" s="34" t="s">
        <v>2</v>
      </c>
    </row>
    <row r="707" spans="1:1" ht="17.399999999999999">
      <c r="A707" s="35" t="s">
        <v>570</v>
      </c>
    </row>
    <row r="708" spans="1:1" ht="17.399999999999999">
      <c r="A708" s="33" t="s">
        <v>724</v>
      </c>
    </row>
    <row r="709" spans="1:1" ht="18">
      <c r="A709" s="28"/>
    </row>
    <row r="710" spans="1:1">
      <c r="A710" s="29"/>
    </row>
    <row r="711" spans="1:1">
      <c r="A711" s="29"/>
    </row>
    <row r="712" spans="1:1">
      <c r="A712" s="29"/>
    </row>
    <row r="713" spans="1:1">
      <c r="A713" s="29"/>
    </row>
    <row r="714" spans="1:1" ht="43.2">
      <c r="A714" s="30" t="s">
        <v>27</v>
      </c>
    </row>
    <row r="715" spans="1:1">
      <c r="A715" s="31" t="s">
        <v>725</v>
      </c>
    </row>
    <row r="716" spans="1:1">
      <c r="A716" s="32">
        <v>46366</v>
      </c>
    </row>
    <row r="717" spans="1:1" ht="34.799999999999997">
      <c r="A717" s="33" t="s">
        <v>726</v>
      </c>
    </row>
    <row r="718" spans="1:1" ht="17.399999999999999">
      <c r="A718" s="34" t="s">
        <v>2</v>
      </c>
    </row>
    <row r="719" spans="1:1" ht="17.399999999999999">
      <c r="A719" s="35" t="s">
        <v>570</v>
      </c>
    </row>
    <row r="720" spans="1:1" ht="17.399999999999999">
      <c r="A720" s="33" t="s">
        <v>727</v>
      </c>
    </row>
    <row r="721" spans="1:1" ht="18">
      <c r="A721" s="28"/>
    </row>
    <row r="722" spans="1:1">
      <c r="A722" s="29"/>
    </row>
    <row r="723" spans="1:1">
      <c r="A723" s="29"/>
    </row>
    <row r="724" spans="1:1">
      <c r="A724" s="29"/>
    </row>
    <row r="725" spans="1:1">
      <c r="A725" s="29"/>
    </row>
    <row r="726" spans="1:1" ht="28.8">
      <c r="A726" s="30" t="s">
        <v>42</v>
      </c>
    </row>
    <row r="727" spans="1:1" ht="28.8">
      <c r="A727" s="31" t="s">
        <v>728</v>
      </c>
    </row>
    <row r="728" spans="1:1">
      <c r="A728" s="32">
        <v>46364</v>
      </c>
    </row>
    <row r="729" spans="1:1" ht="34.799999999999997">
      <c r="A729" s="33" t="s">
        <v>729</v>
      </c>
    </row>
    <row r="730" spans="1:1" ht="17.399999999999999">
      <c r="A730" s="34" t="s">
        <v>2</v>
      </c>
    </row>
    <row r="731" spans="1:1" ht="17.399999999999999">
      <c r="A731" s="35" t="s">
        <v>570</v>
      </c>
    </row>
    <row r="732" spans="1:1" ht="17.399999999999999">
      <c r="A732" s="33" t="s">
        <v>730</v>
      </c>
    </row>
    <row r="733" spans="1:1" ht="18">
      <c r="A733" s="28"/>
    </row>
    <row r="734" spans="1:1">
      <c r="A734" s="29"/>
    </row>
    <row r="735" spans="1:1">
      <c r="A735" s="29"/>
    </row>
    <row r="736" spans="1:1">
      <c r="A736" s="29"/>
    </row>
    <row r="737" spans="1:1">
      <c r="A737" s="29"/>
    </row>
    <row r="738" spans="1:1" ht="57.6">
      <c r="A738" s="30" t="s">
        <v>213</v>
      </c>
    </row>
    <row r="739" spans="1:1" ht="28.8">
      <c r="A739" s="31" t="s">
        <v>214</v>
      </c>
    </row>
    <row r="740" spans="1:1">
      <c r="A740" s="32">
        <v>46364</v>
      </c>
    </row>
    <row r="741" spans="1:1" ht="34.799999999999997">
      <c r="A741" s="33" t="s">
        <v>729</v>
      </c>
    </row>
    <row r="742" spans="1:1" ht="17.399999999999999">
      <c r="A742" s="34" t="s">
        <v>2</v>
      </c>
    </row>
    <row r="743" spans="1:1" ht="17.399999999999999">
      <c r="A743" s="35" t="s">
        <v>570</v>
      </c>
    </row>
    <row r="744" spans="1:1" ht="17.399999999999999">
      <c r="A744" s="33" t="s">
        <v>731</v>
      </c>
    </row>
    <row r="745" spans="1:1" ht="18">
      <c r="A745" s="28"/>
    </row>
    <row r="746" spans="1:1">
      <c r="A746" s="29"/>
    </row>
    <row r="747" spans="1:1">
      <c r="A747" s="29"/>
    </row>
    <row r="748" spans="1:1">
      <c r="A748" s="29"/>
    </row>
    <row r="749" spans="1:1">
      <c r="A749" s="29"/>
    </row>
    <row r="750" spans="1:1" ht="28.8">
      <c r="A750" s="30" t="s">
        <v>60</v>
      </c>
    </row>
    <row r="751" spans="1:1" ht="28.8">
      <c r="A751" s="31" t="s">
        <v>732</v>
      </c>
    </row>
    <row r="752" spans="1:1">
      <c r="A752" s="32">
        <v>46364</v>
      </c>
    </row>
    <row r="753" spans="1:1" ht="34.799999999999997">
      <c r="A753" s="33" t="s">
        <v>733</v>
      </c>
    </row>
    <row r="754" spans="1:1" ht="17.399999999999999">
      <c r="A754" s="34" t="s">
        <v>2</v>
      </c>
    </row>
    <row r="755" spans="1:1" ht="17.399999999999999">
      <c r="A755" s="35" t="s">
        <v>570</v>
      </c>
    </row>
    <row r="756" spans="1:1" ht="17.399999999999999">
      <c r="A756" s="33" t="s">
        <v>734</v>
      </c>
    </row>
    <row r="757" spans="1:1" ht="18">
      <c r="A757" s="28"/>
    </row>
    <row r="758" spans="1:1">
      <c r="A758" s="29"/>
    </row>
    <row r="759" spans="1:1">
      <c r="A759" s="29"/>
    </row>
    <row r="760" spans="1:1">
      <c r="A760" s="29"/>
    </row>
    <row r="761" spans="1:1">
      <c r="A761" s="29"/>
    </row>
    <row r="762" spans="1:1" ht="43.2">
      <c r="A762" s="30" t="s">
        <v>141</v>
      </c>
    </row>
    <row r="763" spans="1:1" ht="28.8">
      <c r="A763" s="31" t="s">
        <v>142</v>
      </c>
    </row>
    <row r="764" spans="1:1">
      <c r="A764" s="32">
        <v>46364</v>
      </c>
    </row>
    <row r="765" spans="1:1" ht="34.799999999999997">
      <c r="A765" s="33" t="s">
        <v>735</v>
      </c>
    </row>
    <row r="766" spans="1:1" ht="17.399999999999999">
      <c r="A766" s="34" t="s">
        <v>2</v>
      </c>
    </row>
    <row r="767" spans="1:1" ht="17.399999999999999">
      <c r="A767" s="35" t="s">
        <v>570</v>
      </c>
    </row>
    <row r="768" spans="1:1" ht="17.399999999999999">
      <c r="A768" s="33" t="s">
        <v>736</v>
      </c>
    </row>
    <row r="769" spans="1:1" ht="18">
      <c r="A769" s="28"/>
    </row>
    <row r="770" spans="1:1">
      <c r="A770" s="29"/>
    </row>
    <row r="771" spans="1:1">
      <c r="A771" s="29"/>
    </row>
    <row r="772" spans="1:1">
      <c r="A772" s="29"/>
    </row>
    <row r="773" spans="1:1">
      <c r="A773" s="29"/>
    </row>
    <row r="774" spans="1:1">
      <c r="A774" s="30" t="s">
        <v>565</v>
      </c>
    </row>
    <row r="775" spans="1:1" ht="57.6">
      <c r="A775" s="31" t="s">
        <v>737</v>
      </c>
    </row>
    <row r="776" spans="1:1">
      <c r="A776" s="32">
        <v>46365</v>
      </c>
    </row>
    <row r="777" spans="1:1" ht="34.799999999999997">
      <c r="A777" s="33" t="s">
        <v>738</v>
      </c>
    </row>
    <row r="778" spans="1:1" ht="17.399999999999999">
      <c r="A778" s="34" t="s">
        <v>2</v>
      </c>
    </row>
    <row r="779" spans="1:1" ht="17.399999999999999">
      <c r="A779" s="35" t="s">
        <v>570</v>
      </c>
    </row>
    <row r="780" spans="1:1" ht="17.399999999999999">
      <c r="A780" s="33" t="s">
        <v>739</v>
      </c>
    </row>
    <row r="781" spans="1:1" ht="18">
      <c r="A781" s="28"/>
    </row>
    <row r="782" spans="1:1">
      <c r="A782" s="29"/>
    </row>
    <row r="783" spans="1:1">
      <c r="A783" s="29"/>
    </row>
    <row r="784" spans="1:1">
      <c r="A784" s="29"/>
    </row>
    <row r="785" spans="1:1">
      <c r="A785" s="29"/>
    </row>
    <row r="786" spans="1:1" ht="28.8">
      <c r="A786" s="30" t="s">
        <v>189</v>
      </c>
    </row>
    <row r="787" spans="1:1" ht="28.8">
      <c r="A787" s="31" t="s">
        <v>740</v>
      </c>
    </row>
    <row r="788" spans="1:1">
      <c r="A788" s="32">
        <v>46366</v>
      </c>
    </row>
    <row r="789" spans="1:1" ht="34.799999999999997">
      <c r="A789" s="33" t="s">
        <v>741</v>
      </c>
    </row>
    <row r="790" spans="1:1" ht="17.399999999999999">
      <c r="A790" s="34" t="s">
        <v>2</v>
      </c>
    </row>
    <row r="791" spans="1:1" ht="17.399999999999999">
      <c r="A791" s="35" t="s">
        <v>570</v>
      </c>
    </row>
    <row r="792" spans="1:1" ht="17.399999999999999">
      <c r="A792" s="33" t="s">
        <v>742</v>
      </c>
    </row>
    <row r="793" spans="1:1" ht="18">
      <c r="A793" s="28"/>
    </row>
    <row r="794" spans="1:1">
      <c r="A794" s="29"/>
    </row>
    <row r="795" spans="1:1">
      <c r="A795" s="29"/>
    </row>
    <row r="796" spans="1:1">
      <c r="A796" s="29"/>
    </row>
    <row r="797" spans="1:1">
      <c r="A797" s="29"/>
    </row>
    <row r="798" spans="1:1" ht="28.8">
      <c r="A798" s="30" t="s">
        <v>150</v>
      </c>
    </row>
    <row r="799" spans="1:1">
      <c r="A799" s="31" t="s">
        <v>151</v>
      </c>
    </row>
    <row r="800" spans="1:1">
      <c r="A800" s="32">
        <v>46366</v>
      </c>
    </row>
    <row r="801" spans="1:1" ht="34.799999999999997">
      <c r="A801" s="33" t="s">
        <v>743</v>
      </c>
    </row>
    <row r="802" spans="1:1" ht="17.399999999999999">
      <c r="A802" s="34" t="s">
        <v>2</v>
      </c>
    </row>
    <row r="803" spans="1:1" ht="17.399999999999999">
      <c r="A803" s="35" t="s">
        <v>570</v>
      </c>
    </row>
    <row r="804" spans="1:1" ht="17.399999999999999">
      <c r="A804" s="33" t="s">
        <v>744</v>
      </c>
    </row>
    <row r="805" spans="1:1" ht="18">
      <c r="A805" s="28"/>
    </row>
    <row r="806" spans="1:1">
      <c r="A806" s="29"/>
    </row>
    <row r="807" spans="1:1">
      <c r="A807" s="29"/>
    </row>
    <row r="808" spans="1:1">
      <c r="A808" s="29"/>
    </row>
    <row r="809" spans="1:1">
      <c r="A809" s="29"/>
    </row>
    <row r="810" spans="1:1" ht="43.2">
      <c r="A810" s="30" t="s">
        <v>0</v>
      </c>
    </row>
    <row r="811" spans="1:1" ht="28.8">
      <c r="A811" s="31" t="s">
        <v>350</v>
      </c>
    </row>
    <row r="812" spans="1:1">
      <c r="A812" s="32">
        <v>46367</v>
      </c>
    </row>
    <row r="813" spans="1:1" ht="34.799999999999997">
      <c r="A813" s="33" t="s">
        <v>745</v>
      </c>
    </row>
    <row r="814" spans="1:1" ht="17.399999999999999">
      <c r="A814" s="34" t="s">
        <v>2</v>
      </c>
    </row>
    <row r="815" spans="1:1" ht="17.399999999999999">
      <c r="A815" s="35" t="s">
        <v>570</v>
      </c>
    </row>
    <row r="816" spans="1:1" ht="17.399999999999999">
      <c r="A816" s="33" t="s">
        <v>746</v>
      </c>
    </row>
    <row r="817" spans="1:1" ht="18">
      <c r="A817" s="28"/>
    </row>
    <row r="818" spans="1:1">
      <c r="A818" s="29"/>
    </row>
    <row r="819" spans="1:1">
      <c r="A819" s="29"/>
    </row>
    <row r="820" spans="1:1">
      <c r="A820" s="29"/>
    </row>
    <row r="821" spans="1:1">
      <c r="A821" s="29"/>
    </row>
    <row r="822" spans="1:1" ht="28.8">
      <c r="A822" s="30" t="s">
        <v>174</v>
      </c>
    </row>
    <row r="823" spans="1:1" ht="28.8">
      <c r="A823" s="31" t="s">
        <v>747</v>
      </c>
    </row>
    <row r="824" spans="1:1">
      <c r="A824" s="32">
        <v>46363</v>
      </c>
    </row>
    <row r="825" spans="1:1" ht="34.799999999999997">
      <c r="A825" s="33" t="s">
        <v>748</v>
      </c>
    </row>
    <row r="826" spans="1:1" ht="17.399999999999999">
      <c r="A826" s="34" t="s">
        <v>2</v>
      </c>
    </row>
    <row r="827" spans="1:1" ht="17.399999999999999">
      <c r="A827" s="35" t="s">
        <v>570</v>
      </c>
    </row>
    <row r="828" spans="1:1" ht="17.399999999999999">
      <c r="A828" s="33" t="s">
        <v>749</v>
      </c>
    </row>
    <row r="829" spans="1:1" ht="18">
      <c r="A829" s="28"/>
    </row>
    <row r="830" spans="1:1">
      <c r="A830" s="29"/>
    </row>
    <row r="831" spans="1:1">
      <c r="A831" s="29"/>
    </row>
    <row r="832" spans="1:1">
      <c r="A832" s="29"/>
    </row>
    <row r="833" spans="1:1">
      <c r="A833" s="29"/>
    </row>
    <row r="834" spans="1:1" ht="28.8">
      <c r="A834" s="30" t="s">
        <v>216</v>
      </c>
    </row>
    <row r="835" spans="1:1" ht="28.8">
      <c r="A835" s="31" t="s">
        <v>750</v>
      </c>
    </row>
    <row r="836" spans="1:1">
      <c r="A836" s="32">
        <v>46364</v>
      </c>
    </row>
    <row r="837" spans="1:1" ht="34.799999999999997">
      <c r="A837" s="33" t="s">
        <v>751</v>
      </c>
    </row>
    <row r="838" spans="1:1" ht="17.399999999999999">
      <c r="A838" s="34" t="s">
        <v>2</v>
      </c>
    </row>
    <row r="839" spans="1:1" ht="17.399999999999999">
      <c r="A839" s="35" t="s">
        <v>570</v>
      </c>
    </row>
    <row r="840" spans="1:1" ht="17.399999999999999">
      <c r="A840" s="33" t="s">
        <v>752</v>
      </c>
    </row>
    <row r="841" spans="1:1" ht="18">
      <c r="A841" s="28"/>
    </row>
    <row r="842" spans="1:1">
      <c r="A842" s="29"/>
    </row>
    <row r="843" spans="1:1">
      <c r="A843" s="29"/>
    </row>
    <row r="844" spans="1:1">
      <c r="A844" s="29"/>
    </row>
    <row r="845" spans="1:1">
      <c r="A845" s="29"/>
    </row>
    <row r="846" spans="1:1" ht="43.2">
      <c r="A846" s="30" t="s">
        <v>130</v>
      </c>
    </row>
    <row r="847" spans="1:1" ht="28.8">
      <c r="A847" s="31" t="s">
        <v>665</v>
      </c>
    </row>
    <row r="848" spans="1:1">
      <c r="A848" s="32">
        <v>46364</v>
      </c>
    </row>
    <row r="849" spans="1:1" ht="34.799999999999997">
      <c r="A849" s="33" t="s">
        <v>753</v>
      </c>
    </row>
    <row r="850" spans="1:1" ht="17.399999999999999">
      <c r="A850" s="34" t="s">
        <v>2</v>
      </c>
    </row>
    <row r="851" spans="1:1" ht="17.399999999999999">
      <c r="A851" s="35" t="s">
        <v>570</v>
      </c>
    </row>
    <row r="852" spans="1:1" ht="17.399999999999999">
      <c r="A852" s="33" t="s">
        <v>754</v>
      </c>
    </row>
    <row r="853" spans="1:1" ht="18">
      <c r="A853" s="28"/>
    </row>
    <row r="854" spans="1:1">
      <c r="A854" s="29"/>
    </row>
    <row r="855" spans="1:1">
      <c r="A855" s="29"/>
    </row>
    <row r="856" spans="1:1">
      <c r="A856" s="29"/>
    </row>
    <row r="857" spans="1:1">
      <c r="A857" s="29"/>
    </row>
    <row r="858" spans="1:1" ht="57.6">
      <c r="A858" s="30" t="s">
        <v>63</v>
      </c>
    </row>
    <row r="859" spans="1:1" ht="28.8">
      <c r="A859" s="31" t="s">
        <v>755</v>
      </c>
    </row>
    <row r="860" spans="1:1">
      <c r="A860" s="32">
        <v>46367</v>
      </c>
    </row>
    <row r="861" spans="1:1" ht="34.799999999999997">
      <c r="A861" s="33" t="s">
        <v>756</v>
      </c>
    </row>
    <row r="862" spans="1:1" ht="17.399999999999999">
      <c r="A862" s="34" t="s">
        <v>2</v>
      </c>
    </row>
    <row r="863" spans="1:1" ht="17.399999999999999">
      <c r="A863" s="35" t="s">
        <v>570</v>
      </c>
    </row>
    <row r="864" spans="1:1" ht="17.399999999999999">
      <c r="A864" s="33" t="s">
        <v>757</v>
      </c>
    </row>
    <row r="865" spans="1:1" ht="18">
      <c r="A865" s="28"/>
    </row>
    <row r="866" spans="1:1">
      <c r="A866" s="29"/>
    </row>
    <row r="867" spans="1:1">
      <c r="A867" s="29"/>
    </row>
    <row r="868" spans="1:1">
      <c r="A868" s="29"/>
    </row>
    <row r="869" spans="1:1">
      <c r="A869" s="29"/>
    </row>
    <row r="870" spans="1:1" ht="28.8">
      <c r="A870" s="30" t="s">
        <v>39</v>
      </c>
    </row>
    <row r="871" spans="1:1" ht="28.8">
      <c r="A871" s="31" t="s">
        <v>758</v>
      </c>
    </row>
    <row r="872" spans="1:1">
      <c r="A872" s="32">
        <v>46365</v>
      </c>
    </row>
    <row r="873" spans="1:1" ht="34.799999999999997">
      <c r="A873" s="33" t="s">
        <v>759</v>
      </c>
    </row>
    <row r="874" spans="1:1" ht="17.399999999999999">
      <c r="A874" s="34" t="s">
        <v>2</v>
      </c>
    </row>
    <row r="875" spans="1:1" ht="17.399999999999999">
      <c r="A875" s="35" t="s">
        <v>570</v>
      </c>
    </row>
    <row r="876" spans="1:1" ht="17.399999999999999">
      <c r="A876" s="33" t="s">
        <v>760</v>
      </c>
    </row>
    <row r="877" spans="1:1" ht="18">
      <c r="A877" s="28"/>
    </row>
    <row r="878" spans="1:1">
      <c r="A878" s="29"/>
    </row>
    <row r="879" spans="1:1">
      <c r="A879" s="29"/>
    </row>
    <row r="880" spans="1:1">
      <c r="A880" s="29"/>
    </row>
    <row r="881" spans="1:1">
      <c r="A881" s="29"/>
    </row>
    <row r="882" spans="1:1" ht="43.2">
      <c r="A882" s="30" t="s">
        <v>78</v>
      </c>
    </row>
    <row r="883" spans="1:1" ht="28.8">
      <c r="A883" s="31" t="s">
        <v>761</v>
      </c>
    </row>
    <row r="884" spans="1:1">
      <c r="A884" s="32">
        <v>46366</v>
      </c>
    </row>
    <row r="885" spans="1:1" ht="34.799999999999997">
      <c r="A885" s="33" t="s">
        <v>762</v>
      </c>
    </row>
    <row r="886" spans="1:1" ht="17.399999999999999">
      <c r="A886" s="34" t="s">
        <v>2</v>
      </c>
    </row>
    <row r="887" spans="1:1" ht="17.399999999999999">
      <c r="A887" s="35" t="s">
        <v>570</v>
      </c>
    </row>
    <row r="888" spans="1:1" ht="17.399999999999999">
      <c r="A888" s="33" t="s">
        <v>763</v>
      </c>
    </row>
    <row r="889" spans="1:1" ht="18">
      <c r="A889" s="28"/>
    </row>
    <row r="890" spans="1:1">
      <c r="A890" s="29"/>
    </row>
    <row r="891" spans="1:1">
      <c r="A891" s="29"/>
    </row>
    <row r="892" spans="1:1">
      <c r="A892" s="29"/>
    </row>
    <row r="893" spans="1:1">
      <c r="A893" s="29"/>
    </row>
    <row r="894" spans="1:1">
      <c r="A894" s="30" t="s">
        <v>122</v>
      </c>
    </row>
    <row r="895" spans="1:1" ht="28.8">
      <c r="A895" s="31" t="s">
        <v>764</v>
      </c>
    </row>
    <row r="896" spans="1:1">
      <c r="A896" s="32">
        <v>46364</v>
      </c>
    </row>
    <row r="897" spans="1:1" ht="34.799999999999997">
      <c r="A897" s="33" t="s">
        <v>765</v>
      </c>
    </row>
    <row r="898" spans="1:1" ht="17.399999999999999">
      <c r="A898" s="34" t="s">
        <v>2</v>
      </c>
    </row>
    <row r="899" spans="1:1" ht="17.399999999999999">
      <c r="A899" s="35" t="s">
        <v>570</v>
      </c>
    </row>
    <row r="900" spans="1:1" ht="17.399999999999999">
      <c r="A900" s="33" t="s">
        <v>766</v>
      </c>
    </row>
    <row r="901" spans="1:1" ht="18">
      <c r="A901" s="28"/>
    </row>
    <row r="902" spans="1:1">
      <c r="A902" s="29"/>
    </row>
    <row r="903" spans="1:1">
      <c r="A903" s="29"/>
    </row>
    <row r="904" spans="1:1">
      <c r="A904" s="29"/>
    </row>
    <row r="905" spans="1:1">
      <c r="A905" s="29"/>
    </row>
    <row r="906" spans="1:1" ht="28.8">
      <c r="A906" s="30" t="s">
        <v>24</v>
      </c>
    </row>
    <row r="907" spans="1:1" ht="28.8">
      <c r="A907" s="31" t="s">
        <v>767</v>
      </c>
    </row>
    <row r="908" spans="1:1">
      <c r="A908" s="32">
        <v>46365</v>
      </c>
    </row>
    <row r="909" spans="1:1" ht="34.799999999999997">
      <c r="A909" s="33" t="s">
        <v>768</v>
      </c>
    </row>
    <row r="910" spans="1:1" ht="17.399999999999999">
      <c r="A910" s="34" t="s">
        <v>2</v>
      </c>
    </row>
    <row r="911" spans="1:1" ht="17.399999999999999">
      <c r="A911" s="35" t="s">
        <v>570</v>
      </c>
    </row>
    <row r="912" spans="1:1" ht="17.399999999999999">
      <c r="A912" s="33" t="s">
        <v>769</v>
      </c>
    </row>
    <row r="913" spans="1:1" ht="18">
      <c r="A913" s="28"/>
    </row>
    <row r="914" spans="1:1">
      <c r="A914" s="29"/>
    </row>
    <row r="915" spans="1:1">
      <c r="A915" s="29"/>
    </row>
    <row r="916" spans="1:1">
      <c r="A916" s="29"/>
    </row>
    <row r="917" spans="1:1">
      <c r="A917" s="29"/>
    </row>
    <row r="918" spans="1:1" ht="28.8">
      <c r="A918" s="30" t="s">
        <v>198</v>
      </c>
    </row>
    <row r="919" spans="1:1" ht="28.8">
      <c r="A919" s="31" t="s">
        <v>770</v>
      </c>
    </row>
    <row r="920" spans="1:1">
      <c r="A920" s="32">
        <v>46365</v>
      </c>
    </row>
    <row r="921" spans="1:1" ht="34.799999999999997">
      <c r="A921" s="33" t="s">
        <v>771</v>
      </c>
    </row>
    <row r="922" spans="1:1" ht="17.399999999999999">
      <c r="A922" s="34" t="s">
        <v>2</v>
      </c>
    </row>
    <row r="923" spans="1:1" ht="17.399999999999999">
      <c r="A923" s="35" t="s">
        <v>570</v>
      </c>
    </row>
    <row r="924" spans="1:1" ht="17.399999999999999">
      <c r="A924" s="33" t="s">
        <v>772</v>
      </c>
    </row>
    <row r="925" spans="1:1" ht="18">
      <c r="A925" s="28"/>
    </row>
    <row r="926" spans="1:1">
      <c r="A926" s="29"/>
    </row>
    <row r="927" spans="1:1">
      <c r="A927" s="29"/>
    </row>
    <row r="928" spans="1:1">
      <c r="A928" s="29"/>
    </row>
    <row r="929" spans="1:1">
      <c r="A929" s="29"/>
    </row>
    <row r="930" spans="1:1">
      <c r="A930" s="30" t="s">
        <v>147</v>
      </c>
    </row>
    <row r="931" spans="1:1" ht="28.8">
      <c r="A931" s="31" t="s">
        <v>773</v>
      </c>
    </row>
    <row r="932" spans="1:1">
      <c r="A932" s="32">
        <v>46364</v>
      </c>
    </row>
    <row r="933" spans="1:1" ht="34.799999999999997">
      <c r="A933" s="33" t="s">
        <v>774</v>
      </c>
    </row>
    <row r="934" spans="1:1" ht="17.399999999999999">
      <c r="A934" s="34" t="s">
        <v>2</v>
      </c>
    </row>
    <row r="935" spans="1:1" ht="17.399999999999999">
      <c r="A935" s="35" t="s">
        <v>570</v>
      </c>
    </row>
    <row r="936" spans="1:1" ht="17.399999999999999">
      <c r="A936" s="33" t="s">
        <v>775</v>
      </c>
    </row>
    <row r="937" spans="1:1" ht="18">
      <c r="A937" s="28"/>
    </row>
    <row r="938" spans="1:1">
      <c r="A938" s="29"/>
    </row>
    <row r="939" spans="1:1">
      <c r="A939" s="29"/>
    </row>
    <row r="940" spans="1:1">
      <c r="A940" s="29"/>
    </row>
    <row r="941" spans="1:1">
      <c r="A941" s="29"/>
    </row>
    <row r="942" spans="1:1" ht="43.2">
      <c r="A942" s="30" t="s">
        <v>183</v>
      </c>
    </row>
    <row r="943" spans="1:1" ht="28.8">
      <c r="A943" s="31" t="s">
        <v>184</v>
      </c>
    </row>
    <row r="944" spans="1:1">
      <c r="A944" s="32">
        <v>46360</v>
      </c>
    </row>
    <row r="945" spans="1:1" ht="34.799999999999997">
      <c r="A945" s="33" t="s">
        <v>776</v>
      </c>
    </row>
    <row r="946" spans="1:1" ht="17.399999999999999">
      <c r="A946" s="34" t="s">
        <v>2</v>
      </c>
    </row>
    <row r="947" spans="1:1" ht="17.399999999999999">
      <c r="A947" s="35" t="s">
        <v>570</v>
      </c>
    </row>
    <row r="948" spans="1:1" ht="17.399999999999999">
      <c r="A948" s="33" t="s">
        <v>777</v>
      </c>
    </row>
    <row r="949" spans="1:1" ht="18">
      <c r="A949" s="28"/>
    </row>
    <row r="950" spans="1:1">
      <c r="A950" s="29"/>
    </row>
    <row r="951" spans="1:1">
      <c r="A951" s="29"/>
    </row>
    <row r="952" spans="1:1">
      <c r="A952" s="29"/>
    </row>
    <row r="953" spans="1:1">
      <c r="A953" s="29"/>
    </row>
    <row r="954" spans="1:1">
      <c r="A954" s="30" t="s">
        <v>162</v>
      </c>
    </row>
    <row r="955" spans="1:1" ht="28.8">
      <c r="A955" s="31" t="s">
        <v>163</v>
      </c>
    </row>
    <row r="956" spans="1:1">
      <c r="A956" s="36" t="s">
        <v>778</v>
      </c>
    </row>
    <row r="957" spans="1:1" ht="17.399999999999999">
      <c r="A957" s="33" t="s">
        <v>779</v>
      </c>
    </row>
    <row r="958" spans="1:1" ht="17.399999999999999">
      <c r="A958" s="34" t="s">
        <v>2</v>
      </c>
    </row>
    <row r="959" spans="1:1" ht="17.399999999999999">
      <c r="A959" s="35" t="s">
        <v>570</v>
      </c>
    </row>
    <row r="960" spans="1:1" ht="17.399999999999999">
      <c r="A960" s="33" t="s">
        <v>780</v>
      </c>
    </row>
    <row r="961" spans="1:1" ht="18">
      <c r="A961" s="28"/>
    </row>
    <row r="962" spans="1:1">
      <c r="A962" s="29"/>
    </row>
    <row r="963" spans="1:1">
      <c r="A963" s="29"/>
    </row>
    <row r="964" spans="1:1">
      <c r="A964" s="29"/>
    </row>
    <row r="965" spans="1:1">
      <c r="A965" s="29"/>
    </row>
    <row r="966" spans="1:1" ht="43.2">
      <c r="A966" s="30" t="s">
        <v>168</v>
      </c>
    </row>
    <row r="967" spans="1:1" ht="28.8">
      <c r="A967" s="31" t="s">
        <v>781</v>
      </c>
    </row>
    <row r="968" spans="1:1">
      <c r="A968" s="36" t="s">
        <v>778</v>
      </c>
    </row>
    <row r="969" spans="1:1" ht="17.399999999999999">
      <c r="A969" s="33" t="s">
        <v>779</v>
      </c>
    </row>
    <row r="970" spans="1:1" ht="17.399999999999999">
      <c r="A970" s="34" t="s">
        <v>2</v>
      </c>
    </row>
    <row r="971" spans="1:1" ht="17.399999999999999">
      <c r="A971" s="35" t="s">
        <v>570</v>
      </c>
    </row>
    <row r="972" spans="1:1" ht="17.399999999999999">
      <c r="A972" s="33" t="s">
        <v>782</v>
      </c>
    </row>
    <row r="973" spans="1:1" ht="18">
      <c r="A973" s="28"/>
    </row>
    <row r="974" spans="1:1">
      <c r="A974" s="29"/>
    </row>
    <row r="975" spans="1:1">
      <c r="A975" s="29"/>
    </row>
    <row r="976" spans="1:1">
      <c r="A976" s="29"/>
    </row>
    <row r="977" spans="1:1">
      <c r="A977" s="29"/>
    </row>
    <row r="978" spans="1:1" ht="43.2">
      <c r="A978" s="30" t="s">
        <v>177</v>
      </c>
    </row>
    <row r="979" spans="1:1" ht="28.8">
      <c r="A979" s="31" t="s">
        <v>783</v>
      </c>
    </row>
    <row r="980" spans="1:1">
      <c r="A980" s="36" t="s">
        <v>778</v>
      </c>
    </row>
    <row r="981" spans="1:1" ht="17.399999999999999">
      <c r="A981" s="33" t="s">
        <v>779</v>
      </c>
    </row>
    <row r="982" spans="1:1" ht="17.399999999999999">
      <c r="A982" s="34" t="s">
        <v>2</v>
      </c>
    </row>
    <row r="983" spans="1:1" ht="17.399999999999999">
      <c r="A983" s="35" t="s">
        <v>570</v>
      </c>
    </row>
    <row r="984" spans="1:1" ht="17.399999999999999">
      <c r="A984" s="33" t="s">
        <v>2</v>
      </c>
    </row>
  </sheetData>
  <hyperlinks>
    <hyperlink ref="A6" r:id="rId1" location="!/time/52514" display="https://cartola.globo.com/ - !/time/52514" xr:uid="{7755431E-AF56-4ACC-BFAB-529709184882}"/>
    <hyperlink ref="A7" r:id="rId2" location="!/time/52514" display="https://cartola.globo.com/ - !/time/52514" xr:uid="{670EE218-F304-4326-9ACC-B42FAE9D749F}"/>
    <hyperlink ref="A8" r:id="rId3" location="!/time/52514" display="https://cartola.globo.com/ - !/time/52514" xr:uid="{7B292D3A-FF96-4C3D-88AD-BA5F083F182A}"/>
    <hyperlink ref="A18" r:id="rId4" location="!/time/157580" display="https://cartola.globo.com/ - !/time/157580" xr:uid="{FE320FCD-2F8D-4179-BC09-4727793068C3}"/>
    <hyperlink ref="A19" r:id="rId5" location="!/time/157580" display="https://cartola.globo.com/ - !/time/157580" xr:uid="{7A81D500-DDE3-40BC-B251-ACAACBD5B996}"/>
    <hyperlink ref="A20" r:id="rId6" location="!/time/157580" display="https://cartola.globo.com/ - !/time/157580" xr:uid="{518C44A3-5DF8-4A3A-BA40-70BE0DCB5E55}"/>
    <hyperlink ref="A30" r:id="rId7" location="!/time/29164848" display="https://cartola.globo.com/ - !/time/29164848" xr:uid="{024B4520-67A2-4811-9F02-F397622A09B8}"/>
    <hyperlink ref="A31" r:id="rId8" location="!/time/29164848" display="https://cartola.globo.com/ - !/time/29164848" xr:uid="{DF921407-0DEF-47C1-9074-82E5E1512065}"/>
    <hyperlink ref="A32" r:id="rId9" location="!/time/29164848" display="https://cartola.globo.com/ - !/time/29164848" xr:uid="{DF679190-DCDE-4C0E-B77E-F9453FFC4C1A}"/>
    <hyperlink ref="A42" r:id="rId10" location="!/time/8758131" display="https://cartola.globo.com/ - !/time/8758131" xr:uid="{5DC7AAC1-A685-4418-BC36-C3D3D3D00DA0}"/>
    <hyperlink ref="A43" r:id="rId11" location="!/time/8758131" display="https://cartola.globo.com/ - !/time/8758131" xr:uid="{1D93EDFD-BA67-4D65-B206-8B5EFDB279BA}"/>
    <hyperlink ref="A44" r:id="rId12" location="!/time/8758131" display="https://cartola.globo.com/ - !/time/8758131" xr:uid="{54F03B61-239B-47F7-B33C-4C15064B6FCB}"/>
    <hyperlink ref="A54" r:id="rId13" location="!/time/27619" display="https://cartola.globo.com/ - !/time/27619" xr:uid="{8243A80F-DB89-42C5-AB47-10512BFC13F9}"/>
    <hyperlink ref="A55" r:id="rId14" location="!/time/27619" display="https://cartola.globo.com/ - !/time/27619" xr:uid="{97FDD31A-7924-4A9D-B7C6-0EA01A41B594}"/>
    <hyperlink ref="A56" r:id="rId15" location="!/time/27619" display="https://cartola.globo.com/ - !/time/27619" xr:uid="{6B07AE1C-2903-4ADB-85B0-B14B8E1CBAAD}"/>
    <hyperlink ref="A66" r:id="rId16" location="!/time/23949123" display="https://cartola.globo.com/ - !/time/23949123" xr:uid="{3C60E437-32C3-498A-BDBE-B663822B46A0}"/>
    <hyperlink ref="A67" r:id="rId17" location="!/time/23949123" display="https://cartola.globo.com/ - !/time/23949123" xr:uid="{4BEE75F0-C930-44A9-89A7-A0D07D5D03CB}"/>
    <hyperlink ref="A68" r:id="rId18" location="!/time/23949123" display="https://cartola.globo.com/ - !/time/23949123" xr:uid="{7BB9675A-6DAC-4A95-83AB-27B0FAED3642}"/>
    <hyperlink ref="A78" r:id="rId19" location="!/time/191492" display="https://cartola.globo.com/ - !/time/191492" xr:uid="{DDBF871C-C72E-490A-B2A0-DB76162F0573}"/>
    <hyperlink ref="A79" r:id="rId20" location="!/time/191492" display="https://cartola.globo.com/ - !/time/191492" xr:uid="{FECFC7AB-CF55-4B4E-8E9F-8B4CCCEB9629}"/>
    <hyperlink ref="A80" r:id="rId21" location="!/time/191492" display="https://cartola.globo.com/ - !/time/191492" xr:uid="{00926EEB-23D6-4974-BDF3-88DE508E98F9}"/>
    <hyperlink ref="A90" r:id="rId22" location="!/time/151281" display="https://cartola.globo.com/ - !/time/151281" xr:uid="{A84CF16D-183A-4642-B7BC-F4B30D097133}"/>
    <hyperlink ref="A91" r:id="rId23" location="!/time/151281" display="https://cartola.globo.com/ - !/time/151281" xr:uid="{0DD9DCF4-A0E8-427B-847A-725ABD41FDE0}"/>
    <hyperlink ref="A92" r:id="rId24" location="!/time/151281" display="https://cartola.globo.com/ - !/time/151281" xr:uid="{04094A6F-25C9-4735-A5A0-EE311EA06E9C}"/>
    <hyperlink ref="A102" r:id="rId25" location="!/time/371568" display="https://cartola.globo.com/ - !/time/371568" xr:uid="{B8407243-FB41-4272-949F-915E71619477}"/>
    <hyperlink ref="A103" r:id="rId26" location="!/time/371568" display="https://cartola.globo.com/ - !/time/371568" xr:uid="{E250A0BD-D18C-43EA-A088-C0DADD849976}"/>
    <hyperlink ref="A104" r:id="rId27" location="!/time/371568" display="https://cartola.globo.com/ - !/time/371568" xr:uid="{25E85AF9-4FD9-4F49-BF8B-9B5BF0110267}"/>
    <hyperlink ref="A114" r:id="rId28" location="!/time/9182951" display="https://cartola.globo.com/ - !/time/9182951" xr:uid="{3A90B0CA-B62D-4283-9509-00356D9219FC}"/>
    <hyperlink ref="A115" r:id="rId29" location="!/time/9182951" display="https://cartola.globo.com/ - !/time/9182951" xr:uid="{BDAAE97E-FC6B-4FC1-9824-A0800C3529AF}"/>
    <hyperlink ref="A116" r:id="rId30" location="!/time/9182951" display="https://cartola.globo.com/ - !/time/9182951" xr:uid="{E4F73294-C683-436C-9FCA-BBA1E63D2F2D}"/>
    <hyperlink ref="A126" r:id="rId31" location="!/time/26520086" display="https://cartola.globo.com/ - !/time/26520086" xr:uid="{B663924C-C72F-48DC-B19C-E7B5032F40B8}"/>
    <hyperlink ref="A127" r:id="rId32" location="!/time/26520086" display="https://cartola.globo.com/ - !/time/26520086" xr:uid="{88827C2E-E43A-4D0C-9F89-E6D8D704A1B0}"/>
    <hyperlink ref="A128" r:id="rId33" location="!/time/26520086" display="https://cartola.globo.com/ - !/time/26520086" xr:uid="{2CA78816-224E-43E1-B180-CD00D456D150}"/>
    <hyperlink ref="A138" r:id="rId34" location="!/time/20039" display="https://cartola.globo.com/ - !/time/20039" xr:uid="{D35C0640-3B3F-443E-A708-8114EA3B69E5}"/>
    <hyperlink ref="A139" r:id="rId35" location="!/time/20039" display="https://cartola.globo.com/ - !/time/20039" xr:uid="{39770B43-BECB-49FB-BB4B-AEF8175BF929}"/>
    <hyperlink ref="A140" r:id="rId36" location="!/time/20039" display="https://cartola.globo.com/ - !/time/20039" xr:uid="{6C77FD00-9AD7-47EE-84DC-162A4F70C7CC}"/>
    <hyperlink ref="A150" r:id="rId37" location="!/time/12898201" display="https://cartola.globo.com/ - !/time/12898201" xr:uid="{F0BEAA51-249D-4720-A53C-018C2CB61831}"/>
    <hyperlink ref="A151" r:id="rId38" location="!/time/12898201" display="https://cartola.globo.com/ - !/time/12898201" xr:uid="{307B11D8-E282-4DC4-9BA3-210DDADF9AA4}"/>
    <hyperlink ref="A152" r:id="rId39" location="!/time/12898201" display="https://cartola.globo.com/ - !/time/12898201" xr:uid="{063E1BDB-97E9-419E-979F-B3689E1B081C}"/>
    <hyperlink ref="A162" r:id="rId40" location="!/time/44893144" display="https://cartola.globo.com/ - !/time/44893144" xr:uid="{F45A305A-3378-45A3-9F01-2D20FC506BE2}"/>
    <hyperlink ref="A163" r:id="rId41" location="!/time/44893144" display="https://cartola.globo.com/ - !/time/44893144" xr:uid="{E2B27819-CBCD-4882-A20E-E568E63073ED}"/>
    <hyperlink ref="A164" r:id="rId42" location="!/time/44893144" display="https://cartola.globo.com/ - !/time/44893144" xr:uid="{CD8CDDAD-D5B0-4DFF-9ABF-40C279377869}"/>
    <hyperlink ref="A174" r:id="rId43" location="!/time/475687" display="https://cartola.globo.com/ - !/time/475687" xr:uid="{DF8F9DC0-1C29-47C1-84C7-E2731447F4BB}"/>
    <hyperlink ref="A175" r:id="rId44" location="!/time/475687" display="https://cartola.globo.com/ - !/time/475687" xr:uid="{AD86A6E1-9FD2-4FD3-90FC-53C30A4191BC}"/>
    <hyperlink ref="A176" r:id="rId45" location="!/time/475687" display="https://cartola.globo.com/ - !/time/475687" xr:uid="{698B080C-EAF1-49FA-A7D2-CDF5CC4FECC0}"/>
    <hyperlink ref="A186" r:id="rId46" location="!/time/50988829" display="https://cartola.globo.com/ - !/time/50988829" xr:uid="{DA66302C-FB4E-4DDE-AD90-F1B04ED1A8B3}"/>
    <hyperlink ref="A187" r:id="rId47" location="!/time/50988829" display="https://cartola.globo.com/ - !/time/50988829" xr:uid="{8C8A9962-8D6F-47A3-A96C-E4F655EF1D89}"/>
    <hyperlink ref="A188" r:id="rId48" location="!/time/50988829" display="https://cartola.globo.com/ - !/time/50988829" xr:uid="{625E0E2B-085B-4F76-AE4F-E1373852CEB0}"/>
    <hyperlink ref="A198" r:id="rId49" location="!/time/3338343" display="https://cartola.globo.com/ - !/time/3338343" xr:uid="{3F4878EF-43CA-4B74-B685-D7031FB78B3B}"/>
    <hyperlink ref="A199" r:id="rId50" location="!/time/3338343" display="https://cartola.globo.com/ - !/time/3338343" xr:uid="{B90F42F8-69D1-48E1-940F-D779853A82D1}"/>
    <hyperlink ref="A200" r:id="rId51" location="!/time/3338343" display="https://cartola.globo.com/ - !/time/3338343" xr:uid="{3652487E-8ACB-466C-914D-2E7795B57DE9}"/>
    <hyperlink ref="A210" r:id="rId52" location="!/time/44800752" display="https://cartola.globo.com/ - !/time/44800752" xr:uid="{CF04EAF5-609F-4722-9730-E1432A283352}"/>
    <hyperlink ref="A211" r:id="rId53" location="!/time/44800752" display="https://cartola.globo.com/ - !/time/44800752" xr:uid="{09C574B9-5A8F-483E-97B8-203812AC8AC0}"/>
    <hyperlink ref="A212" r:id="rId54" location="!/time/44800752" display="https://cartola.globo.com/ - !/time/44800752" xr:uid="{529038B3-482A-430B-AE21-08FA48D3688F}"/>
    <hyperlink ref="A222" r:id="rId55" location="!/time/26815265" display="https://cartola.globo.com/ - !/time/26815265" xr:uid="{AF556FC1-08A3-4049-AA38-6D9659EB6F3A}"/>
    <hyperlink ref="A223" r:id="rId56" location="!/time/26815265" display="https://cartola.globo.com/ - !/time/26815265" xr:uid="{77949AE8-F9B3-49F4-A3E4-DB942F166A4F}"/>
    <hyperlink ref="A224" r:id="rId57" location="!/time/26815265" display="https://cartola.globo.com/ - !/time/26815265" xr:uid="{2A552E80-A8F5-4085-AACB-BB5CE4A3408A}"/>
    <hyperlink ref="A234" r:id="rId58" location="!/time/19497430" display="https://cartola.globo.com/ - !/time/19497430" xr:uid="{7CEF0412-B58A-4207-88EC-552DFAE17017}"/>
    <hyperlink ref="A235" r:id="rId59" location="!/time/19497430" display="https://cartola.globo.com/ - !/time/19497430" xr:uid="{EA083C85-C363-4BA2-BF24-ECEA223C8C36}"/>
    <hyperlink ref="A236" r:id="rId60" location="!/time/19497430" display="https://cartola.globo.com/ - !/time/19497430" xr:uid="{5CA86566-C539-4178-9C40-110E73CABCFE}"/>
    <hyperlink ref="A246" r:id="rId61" location="!/time/455699" display="https://cartola.globo.com/ - !/time/455699" xr:uid="{A7B8474F-16AD-4B19-875C-DEC72E25B528}"/>
    <hyperlink ref="A247" r:id="rId62" location="!/time/455699" display="https://cartola.globo.com/ - !/time/455699" xr:uid="{6B6987A1-10A2-4FE6-B261-2E47D3A3414D}"/>
    <hyperlink ref="A248" r:id="rId63" location="!/time/455699" display="https://cartola.globo.com/ - !/time/455699" xr:uid="{02AE8396-982F-4950-9353-68BF38F5D65B}"/>
    <hyperlink ref="A258" r:id="rId64" location="!/time/20537" display="https://cartola.globo.com/ - !/time/20537" xr:uid="{F0908D48-BB98-4BF7-9256-DD4197483A1B}"/>
    <hyperlink ref="A259" r:id="rId65" location="!/time/20537" display="https://cartola.globo.com/ - !/time/20537" xr:uid="{7FDC9EFC-A11C-4B2F-B146-1F9A5CB9B7DC}"/>
    <hyperlink ref="A260" r:id="rId66" location="!/time/20537" display="https://cartola.globo.com/ - !/time/20537" xr:uid="{733053F1-7D96-4610-AAE0-F481EFDBF6CA}"/>
    <hyperlink ref="A270" r:id="rId67" location="!/time/515595" display="https://cartola.globo.com/ - !/time/515595" xr:uid="{99B95890-26E3-4505-AF1C-903B4810CC49}"/>
    <hyperlink ref="A271" r:id="rId68" location="!/time/515595" display="https://cartola.globo.com/ - !/time/515595" xr:uid="{018F8CF3-9FF8-4519-A082-83546334CB57}"/>
    <hyperlink ref="A272" r:id="rId69" location="!/time/515595" display="https://cartola.globo.com/ - !/time/515595" xr:uid="{8B28A2A5-A2ED-4058-AE15-05694AE57703}"/>
    <hyperlink ref="A282" r:id="rId70" location="!/time/7913088" display="https://cartola.globo.com/ - !/time/7913088" xr:uid="{0B461FB3-2570-4E2E-BE39-ED8B79656D7B}"/>
    <hyperlink ref="A283" r:id="rId71" location="!/time/7913088" display="https://cartola.globo.com/ - !/time/7913088" xr:uid="{BD222BB6-15F3-4031-83A1-670D7AC20796}"/>
    <hyperlink ref="A284" r:id="rId72" location="!/time/7913088" display="https://cartola.globo.com/ - !/time/7913088" xr:uid="{CD68EF0D-56BB-4F19-A754-22D8C81D98F2}"/>
    <hyperlink ref="A294" r:id="rId73" location="!/time/1481757" display="https://cartola.globo.com/ - !/time/1481757" xr:uid="{8841288B-FBD7-4E74-BE30-B8ECD813787C}"/>
    <hyperlink ref="A295" r:id="rId74" location="!/time/1481757" display="https://cartola.globo.com/ - !/time/1481757" xr:uid="{09276087-E730-4ECA-A669-686D3348310D}"/>
    <hyperlink ref="A296" r:id="rId75" location="!/time/1481757" display="https://cartola.globo.com/ - !/time/1481757" xr:uid="{7080F921-F8E5-46B5-8AD0-5E5037848593}"/>
    <hyperlink ref="A306" r:id="rId76" location="!/time/698261" display="https://cartola.globo.com/ - !/time/698261" xr:uid="{850FC841-9071-43B5-9195-151E4E4FBEF9}"/>
    <hyperlink ref="A307" r:id="rId77" location="!/time/698261" display="https://cartola.globo.com/ - !/time/698261" xr:uid="{4E72A3F5-870C-49CC-89D4-0AEE15F48A53}"/>
    <hyperlink ref="A308" r:id="rId78" location="!/time/698261" display="https://cartola.globo.com/ - !/time/698261" xr:uid="{E059E780-B7C1-4E42-AA43-1C3B266F6DBC}"/>
    <hyperlink ref="A318" r:id="rId79" location="!/time/11316575" display="https://cartola.globo.com/ - !/time/11316575" xr:uid="{1F9AF03C-9711-4027-86ED-181B2DB0263A}"/>
    <hyperlink ref="A319" r:id="rId80" location="!/time/11316575" display="https://cartola.globo.com/ - !/time/11316575" xr:uid="{BD162437-CA7F-44BB-8D68-940F0B3F6734}"/>
    <hyperlink ref="A320" r:id="rId81" location="!/time/11316575" display="https://cartola.globo.com/ - !/time/11316575" xr:uid="{9440D5D3-0875-45D0-97E0-E634C01F54DD}"/>
    <hyperlink ref="A330" r:id="rId82" location="!/time/47653520" display="https://cartola.globo.com/ - !/time/47653520" xr:uid="{C73A79BC-5649-4B92-B8FD-F319D467FAD7}"/>
    <hyperlink ref="A331" r:id="rId83" location="!/time/47653520" display="https://cartola.globo.com/ - !/time/47653520" xr:uid="{FAEDB2CC-2D28-4FCB-92DA-C73CBE5B84EE}"/>
    <hyperlink ref="A332" r:id="rId84" location="!/time/47653520" display="https://cartola.globo.com/ - !/time/47653520" xr:uid="{E9EAA13E-99CC-49CE-A759-5A8757EF1862}"/>
    <hyperlink ref="A342" r:id="rId85" location="!/time/13922405" display="https://cartola.globo.com/ - !/time/13922405" xr:uid="{09BAFB11-56FE-4155-84FB-0636311BA019}"/>
    <hyperlink ref="A343" r:id="rId86" location="!/time/13922405" display="https://cartola.globo.com/ - !/time/13922405" xr:uid="{5BE89C94-F2AC-4A19-B0B4-070BE44FDF4C}"/>
    <hyperlink ref="A344" r:id="rId87" location="!/time/13922405" display="https://cartola.globo.com/ - !/time/13922405" xr:uid="{323676BF-F7C5-4D86-960B-C8696651FD45}"/>
    <hyperlink ref="A354" r:id="rId88" location="!/time/1784171" display="https://cartola.globo.com/ - !/time/1784171" xr:uid="{4B8961D5-5B21-45D2-9A70-DC9BE73E953B}"/>
    <hyperlink ref="A355" r:id="rId89" location="!/time/1784171" display="https://cartola.globo.com/ - !/time/1784171" xr:uid="{533B0FF5-A773-4600-9587-A80268B72E4E}"/>
    <hyperlink ref="A356" r:id="rId90" location="!/time/1784171" display="https://cartola.globo.com/ - !/time/1784171" xr:uid="{AB52E749-38E4-44E7-A4D8-A001C501E440}"/>
    <hyperlink ref="A366" r:id="rId91" location="!/time/13989232" display="https://cartola.globo.com/ - !/time/13989232" xr:uid="{548FC7E8-4CE9-4C4B-BF24-F62BB4014F9F}"/>
    <hyperlink ref="A367" r:id="rId92" location="!/time/13989232" display="https://cartola.globo.com/ - !/time/13989232" xr:uid="{3B61E811-0D31-4C55-869D-9092540E07B8}"/>
    <hyperlink ref="A368" r:id="rId93" location="!/time/13989232" display="https://cartola.globo.com/ - !/time/13989232" xr:uid="{872F0A9E-2A07-4D13-B63A-3E21E8F47945}"/>
    <hyperlink ref="A378" r:id="rId94" location="!/time/690005" display="https://cartola.globo.com/ - !/time/690005" xr:uid="{92F6D571-C2D3-419C-85A3-96EFF33C2F73}"/>
    <hyperlink ref="A379" r:id="rId95" location="!/time/690005" display="https://cartola.globo.com/ - !/time/690005" xr:uid="{C7411045-FC29-4066-9451-100CC4E2F6D4}"/>
    <hyperlink ref="A380" r:id="rId96" location="!/time/690005" display="https://cartola.globo.com/ - !/time/690005" xr:uid="{7D8F3F6F-CD91-4DC8-A2FA-FCD5E5F76B8A}"/>
    <hyperlink ref="A390" r:id="rId97" location="!/time/4363" display="https://cartola.globo.com/ - !/time/4363" xr:uid="{158C4344-6D82-4A8B-982F-4F1C7D317B0E}"/>
    <hyperlink ref="A391" r:id="rId98" location="!/time/4363" display="https://cartola.globo.com/ - !/time/4363" xr:uid="{1DD477CB-73F4-4267-8B19-B80FE59C7BFD}"/>
    <hyperlink ref="A392" r:id="rId99" location="!/time/4363" display="https://cartola.globo.com/ - !/time/4363" xr:uid="{954AC790-773D-4135-91C6-B28AC4D8BF06}"/>
    <hyperlink ref="A402" r:id="rId100" location="!/time/49943812" display="https://cartola.globo.com/ - !/time/49943812" xr:uid="{C5226D8C-5A0E-428B-9D31-946D24A8B62D}"/>
    <hyperlink ref="A403" r:id="rId101" location="!/time/49943812" display="https://cartola.globo.com/ - !/time/49943812" xr:uid="{BE85EE58-C251-4C60-8F09-EDAF0F8310A2}"/>
    <hyperlink ref="A404" r:id="rId102" location="!/time/49943812" display="https://cartola.globo.com/ - !/time/49943812" xr:uid="{DDE4EF40-BF73-4821-A623-23621F240C59}"/>
    <hyperlink ref="A414" r:id="rId103" location="!/time/99366" display="https://cartola.globo.com/ - !/time/99366" xr:uid="{B8860522-3BFE-4FA1-914E-7F5FF1AAD073}"/>
    <hyperlink ref="A415" r:id="rId104" location="!/time/99366" display="https://cartola.globo.com/ - !/time/99366" xr:uid="{695753BB-0377-4090-B8B1-46429B8C93BF}"/>
    <hyperlink ref="A416" r:id="rId105" location="!/time/99366" display="https://cartola.globo.com/ - !/time/99366" xr:uid="{61A50C8B-9597-48AC-B00F-C9809A54F033}"/>
    <hyperlink ref="A426" r:id="rId106" location="!/time/25736478" display="https://cartola.globo.com/ - !/time/25736478" xr:uid="{134E1667-4B5D-4838-924E-6DEE586E150D}"/>
    <hyperlink ref="A427" r:id="rId107" location="!/time/25736478" display="https://cartola.globo.com/ - !/time/25736478" xr:uid="{E6F285E1-3E55-4695-B15D-9EADD402E49E}"/>
    <hyperlink ref="A428" r:id="rId108" location="!/time/25736478" display="https://cartola.globo.com/ - !/time/25736478" xr:uid="{4AC1220B-E742-41B6-80DC-B95281758C6B}"/>
    <hyperlink ref="A438" r:id="rId109" location="!/time/205879" display="https://cartola.globo.com/ - !/time/205879" xr:uid="{F27DEAE2-2FB7-4B27-8FA1-CD02DBA20EC3}"/>
    <hyperlink ref="A439" r:id="rId110" location="!/time/205879" display="https://cartola.globo.com/ - !/time/205879" xr:uid="{30922E3C-9F95-4249-B4F8-35F663BA4A80}"/>
    <hyperlink ref="A440" r:id="rId111" location="!/time/205879" display="https://cartola.globo.com/ - !/time/205879" xr:uid="{0D8AFB8A-45CE-4877-BEEB-B41DBEAE429B}"/>
    <hyperlink ref="A450" r:id="rId112" location="!/time/224660" display="https://cartola.globo.com/ - !/time/224660" xr:uid="{81F7E156-BDBD-450C-AC5B-E9BCD17AE1D0}"/>
    <hyperlink ref="A451" r:id="rId113" location="!/time/224660" display="https://cartola.globo.com/ - !/time/224660" xr:uid="{222CAB1B-A996-4A85-A845-2941052086CE}"/>
    <hyperlink ref="A452" r:id="rId114" location="!/time/224660" display="https://cartola.globo.com/ - !/time/224660" xr:uid="{1B7BE6F1-E159-4B95-85A8-A7EFF3515F4F}"/>
    <hyperlink ref="A462" r:id="rId115" location="!/time/1383316" display="https://cartola.globo.com/ - !/time/1383316" xr:uid="{5439DBB4-BEA6-430E-9802-2217D3FD22C6}"/>
    <hyperlink ref="A463" r:id="rId116" location="!/time/1383316" display="https://cartola.globo.com/ - !/time/1383316" xr:uid="{D4B5F42D-D61A-4FFB-983E-34CCC70B47C2}"/>
    <hyperlink ref="A464" r:id="rId117" location="!/time/1383316" display="https://cartola.globo.com/ - !/time/1383316" xr:uid="{26AD5690-5541-4A12-AEF1-A62E222476D7}"/>
    <hyperlink ref="A474" r:id="rId118" location="!/time/49545646" display="https://cartola.globo.com/ - !/time/49545646" xr:uid="{EC653001-4CB0-41F2-9477-52A15BA475B0}"/>
    <hyperlink ref="A475" r:id="rId119" location="!/time/49545646" display="https://cartola.globo.com/ - !/time/49545646" xr:uid="{81ED3744-B7F4-4C95-A755-1E7B42F540B8}"/>
    <hyperlink ref="A476" r:id="rId120" location="!/time/49545646" display="https://cartola.globo.com/ - !/time/49545646" xr:uid="{B66D0464-3E25-4BA1-AECC-563103C41647}"/>
    <hyperlink ref="A486" r:id="rId121" location="!/time/26112653" display="https://cartola.globo.com/ - !/time/26112653" xr:uid="{2F8FA3C1-58FF-4DE2-A96C-40592BE0B43A}"/>
    <hyperlink ref="A487" r:id="rId122" location="!/time/26112653" display="https://cartola.globo.com/ - !/time/26112653" xr:uid="{F44F4C69-2123-4C4F-9561-FEF9561925E2}"/>
    <hyperlink ref="A488" r:id="rId123" location="!/time/26112653" display="https://cartola.globo.com/ - !/time/26112653" xr:uid="{F4BDD560-7D6A-480E-9D81-9112CBE6B528}"/>
    <hyperlink ref="A498" r:id="rId124" location="!/time/201970" display="https://cartola.globo.com/ - !/time/201970" xr:uid="{BFECDBDD-255E-442B-8864-95CD2818B300}"/>
    <hyperlink ref="A499" r:id="rId125" location="!/time/201970" display="https://cartola.globo.com/ - !/time/201970" xr:uid="{28E10637-0F5C-4460-993D-F50D8923BA1F}"/>
    <hyperlink ref="A500" r:id="rId126" location="!/time/201970" display="https://cartola.globo.com/ - !/time/201970" xr:uid="{E7097D07-1F4A-45A1-B2D0-2C048E5374C5}"/>
    <hyperlink ref="A510" r:id="rId127" location="!/time/24249166" display="https://cartola.globo.com/ - !/time/24249166" xr:uid="{4E15D734-3475-48B7-8FFC-66A9F14D11C1}"/>
    <hyperlink ref="A511" r:id="rId128" location="!/time/24249166" display="https://cartola.globo.com/ - !/time/24249166" xr:uid="{8EE88CF3-D20F-41CD-9D07-B33A330EDB20}"/>
    <hyperlink ref="A512" r:id="rId129" location="!/time/24249166" display="https://cartola.globo.com/ - !/time/24249166" xr:uid="{92F09FB9-4D64-406C-BDB4-F188A54A344C}"/>
    <hyperlink ref="A522" r:id="rId130" location="!/time/28673030" display="https://cartola.globo.com/ - !/time/28673030" xr:uid="{9CFE60CC-B71E-4439-AF12-DC883A5F050E}"/>
    <hyperlink ref="A523" r:id="rId131" location="!/time/28673030" display="https://cartola.globo.com/ - !/time/28673030" xr:uid="{5D418775-6B8C-405B-84CC-0C9002FAA778}"/>
    <hyperlink ref="A524" r:id="rId132" location="!/time/28673030" display="https://cartola.globo.com/ - !/time/28673030" xr:uid="{94347D28-2B79-4943-A401-15A49E4BFFD8}"/>
    <hyperlink ref="A534" r:id="rId133" location="!/time/1086525" display="https://cartola.globo.com/ - !/time/1086525" xr:uid="{799635B5-C617-4262-868E-9B2C828EDF9C}"/>
    <hyperlink ref="A535" r:id="rId134" location="!/time/1086525" display="https://cartola.globo.com/ - !/time/1086525" xr:uid="{FE5780C5-2D0A-40D9-AB27-FFCCD3533929}"/>
    <hyperlink ref="A536" r:id="rId135" location="!/time/1086525" display="https://cartola.globo.com/ - !/time/1086525" xr:uid="{0381D7F1-964C-45F6-B642-1A2594F378F7}"/>
    <hyperlink ref="A546" r:id="rId136" location="!/time/1436379" display="https://cartola.globo.com/ - !/time/1436379" xr:uid="{04655095-226D-49D3-BF3B-E2B56D726911}"/>
    <hyperlink ref="A547" r:id="rId137" location="!/time/1436379" display="https://cartola.globo.com/ - !/time/1436379" xr:uid="{55E20716-991B-437B-8BE5-17B2ECF43DE4}"/>
    <hyperlink ref="A548" r:id="rId138" location="!/time/1436379" display="https://cartola.globo.com/ - !/time/1436379" xr:uid="{7C3CCD4D-0712-4232-8AAB-F012BEC5B3FD}"/>
    <hyperlink ref="A558" r:id="rId139" location="!/time/40331" display="https://cartola.globo.com/ - !/time/40331" xr:uid="{58E23802-A1EC-40EE-9183-196CA42382BB}"/>
    <hyperlink ref="A559" r:id="rId140" location="!/time/40331" display="https://cartola.globo.com/ - !/time/40331" xr:uid="{72C7A5BE-B1C6-4914-B4E7-7EE6BF19E4F6}"/>
    <hyperlink ref="A560" r:id="rId141" location="!/time/40331" display="https://cartola.globo.com/ - !/time/40331" xr:uid="{F18CE576-D372-42D2-A9C8-1DCF522005B8}"/>
    <hyperlink ref="A570" r:id="rId142" location="!/time/52580" display="https://cartola.globo.com/ - !/time/52580" xr:uid="{B2E4471A-BA92-4524-8630-FE72D5DA8EE9}"/>
    <hyperlink ref="A571" r:id="rId143" location="!/time/52580" display="https://cartola.globo.com/ - !/time/52580" xr:uid="{7FE814F4-BDE7-4E81-84D0-0F94E90D307D}"/>
    <hyperlink ref="A572" r:id="rId144" location="!/time/52580" display="https://cartola.globo.com/ - !/time/52580" xr:uid="{BA2E509A-EB66-4B64-A602-FAEBF2F80D24}"/>
    <hyperlink ref="A582" r:id="rId145" location="!/time/61680" display="https://cartola.globo.com/ - !/time/61680" xr:uid="{CBCE48B6-3FE7-4C26-A58A-40424B80B745}"/>
    <hyperlink ref="A583" r:id="rId146" location="!/time/61680" display="https://cartola.globo.com/ - !/time/61680" xr:uid="{7218A5DF-BFEF-4DE6-B9DA-BC5AEB18C351}"/>
    <hyperlink ref="A584" r:id="rId147" location="!/time/61680" display="https://cartola.globo.com/ - !/time/61680" xr:uid="{AC22FFDA-4E1A-4A3F-9043-3FFD824682BC}"/>
    <hyperlink ref="A594" r:id="rId148" location="!/time/30124251" display="https://cartola.globo.com/ - !/time/30124251" xr:uid="{6227FA21-48D1-4699-85A4-E77BA5D2142A}"/>
    <hyperlink ref="A595" r:id="rId149" location="!/time/30124251" display="https://cartola.globo.com/ - !/time/30124251" xr:uid="{102CD8E5-B3CA-41AD-BBF2-08069E4E77E8}"/>
    <hyperlink ref="A596" r:id="rId150" location="!/time/30124251" display="https://cartola.globo.com/ - !/time/30124251" xr:uid="{C0E07933-7C12-4867-8C17-62336056C764}"/>
    <hyperlink ref="A606" r:id="rId151" location="!/time/8221744" display="https://cartola.globo.com/ - !/time/8221744" xr:uid="{878C9E3F-1B7F-418C-8A82-9605452B7386}"/>
    <hyperlink ref="A607" r:id="rId152" location="!/time/8221744" display="https://cartola.globo.com/ - !/time/8221744" xr:uid="{0A2CFA80-DC18-407C-9F84-DD9A908B7EE6}"/>
    <hyperlink ref="A608" r:id="rId153" location="!/time/8221744" display="https://cartola.globo.com/ - !/time/8221744" xr:uid="{C0A0F7F7-A962-4640-8460-936E407F0030}"/>
    <hyperlink ref="A618" r:id="rId154" location="!/time/257623" display="https://cartola.globo.com/ - !/time/257623" xr:uid="{3C65AEFC-C968-4625-B59F-10870B24F869}"/>
    <hyperlink ref="A619" r:id="rId155" location="!/time/257623" display="https://cartola.globo.com/ - !/time/257623" xr:uid="{CDFF17E1-48D5-48A1-8E61-D001DE254F9B}"/>
    <hyperlink ref="A620" r:id="rId156" location="!/time/257623" display="https://cartola.globo.com/ - !/time/257623" xr:uid="{3F735B1D-3F10-40C6-B51A-34E423CDDE7F}"/>
    <hyperlink ref="A630" r:id="rId157" location="!/time/116252" display="https://cartola.globo.com/ - !/time/116252" xr:uid="{1E4D3A8B-762B-4E07-A65C-91B2BCF0FD50}"/>
    <hyperlink ref="A631" r:id="rId158" location="!/time/116252" display="https://cartola.globo.com/ - !/time/116252" xr:uid="{959EF413-1225-4035-8531-AD65FD90B599}"/>
    <hyperlink ref="A632" r:id="rId159" location="!/time/116252" display="https://cartola.globo.com/ - !/time/116252" xr:uid="{0FD54460-6568-4690-922B-849F74B646A1}"/>
    <hyperlink ref="A642" r:id="rId160" location="!/time/13962138" display="https://cartola.globo.com/ - !/time/13962138" xr:uid="{FC749AE3-31A1-4525-A88C-EAD7A56C4DED}"/>
    <hyperlink ref="A643" r:id="rId161" location="!/time/13962138" display="https://cartola.globo.com/ - !/time/13962138" xr:uid="{ADB58FF3-A006-46B5-83E2-484BB53AD5FB}"/>
    <hyperlink ref="A644" r:id="rId162" location="!/time/13962138" display="https://cartola.globo.com/ - !/time/13962138" xr:uid="{C637A934-65BF-453B-B960-D955127A37C3}"/>
    <hyperlink ref="A654" r:id="rId163" location="!/time/49187443" display="https://cartola.globo.com/ - !/time/49187443" xr:uid="{3403248D-774B-4CC3-8FB3-BD60ACF0BC2F}"/>
    <hyperlink ref="A655" r:id="rId164" location="!/time/49187443" display="https://cartola.globo.com/ - !/time/49187443" xr:uid="{D8138414-7938-4A53-AD42-9150761A5731}"/>
    <hyperlink ref="A656" r:id="rId165" location="!/time/49187443" display="https://cartola.globo.com/ - !/time/49187443" xr:uid="{A27737AB-EAC6-4DCC-BDE6-3E4B732AEEE6}"/>
    <hyperlink ref="A666" r:id="rId166" location="!/time/4496885" display="https://cartola.globo.com/ - !/time/4496885" xr:uid="{BE12CDC7-F44B-477A-A4CA-7BE68F52A840}"/>
    <hyperlink ref="A667" r:id="rId167" location="!/time/4496885" display="https://cartola.globo.com/ - !/time/4496885" xr:uid="{4C6AC99A-F490-40A0-B37B-29C4A7B88D1F}"/>
    <hyperlink ref="A668" r:id="rId168" location="!/time/4496885" display="https://cartola.globo.com/ - !/time/4496885" xr:uid="{9806F921-4435-43D3-A7E1-EC2E29DC5570}"/>
    <hyperlink ref="A678" r:id="rId169" location="!/time/47859550" display="https://cartola.globo.com/ - !/time/47859550" xr:uid="{4CBB321D-DD39-41F3-BCAA-3539A73BB3AC}"/>
    <hyperlink ref="A679" r:id="rId170" location="!/time/47859550" display="https://cartola.globo.com/ - !/time/47859550" xr:uid="{99CC1886-8D48-40C4-949D-524B11FDDBE8}"/>
    <hyperlink ref="A680" r:id="rId171" location="!/time/47859550" display="https://cartola.globo.com/ - !/time/47859550" xr:uid="{877C9730-56C1-479A-8DDB-29616C0F82D6}"/>
    <hyperlink ref="A690" r:id="rId172" location="!/time/13943336" display="https://cartola.globo.com/ - !/time/13943336" xr:uid="{5BE88084-E522-48E5-BB1D-32514356A9DE}"/>
    <hyperlink ref="A691" r:id="rId173" location="!/time/13943336" display="https://cartola.globo.com/ - !/time/13943336" xr:uid="{B868EA24-2ED6-423C-A435-5970FC7B82C6}"/>
    <hyperlink ref="A692" r:id="rId174" location="!/time/13943336" display="https://cartola.globo.com/ - !/time/13943336" xr:uid="{F68C2DDD-7132-4AFD-B67A-848ED7E4608A}"/>
    <hyperlink ref="A702" r:id="rId175" location="!/time/13977113" display="https://cartola.globo.com/ - !/time/13977113" xr:uid="{42AEE050-1A92-47A1-A850-9231BFC5CD44}"/>
    <hyperlink ref="A703" r:id="rId176" location="!/time/13977113" display="https://cartola.globo.com/ - !/time/13977113" xr:uid="{CAA8A0D3-4DCC-4591-9AD6-595D19BA7883}"/>
    <hyperlink ref="A704" r:id="rId177" location="!/time/13977113" display="https://cartola.globo.com/ - !/time/13977113" xr:uid="{E414C6FF-23DC-4202-BEE7-4686AF1B3FF9}"/>
    <hyperlink ref="A714" r:id="rId178" location="!/time/442955" display="https://cartola.globo.com/ - !/time/442955" xr:uid="{C0706BC1-5F03-409D-BC97-B2218ECA34F7}"/>
    <hyperlink ref="A715" r:id="rId179" location="!/time/442955" display="https://cartola.globo.com/ - !/time/442955" xr:uid="{19590D55-9809-4D02-A9E1-D54891EA0143}"/>
    <hyperlink ref="A716" r:id="rId180" location="!/time/442955" display="https://cartola.globo.com/ - !/time/442955" xr:uid="{713B1944-F414-46B2-82ED-14BED881CFF6}"/>
    <hyperlink ref="A726" r:id="rId181" location="!/time/25932841" display="https://cartola.globo.com/ - !/time/25932841" xr:uid="{45106477-BABB-4CB2-87CA-E00B3C64F434}"/>
    <hyperlink ref="A727" r:id="rId182" location="!/time/25932841" display="https://cartola.globo.com/ - !/time/25932841" xr:uid="{42C2836E-CDB2-4912-A071-74302EEAB6B3}"/>
    <hyperlink ref="A728" r:id="rId183" location="!/time/25932841" display="https://cartola.globo.com/ - !/time/25932841" xr:uid="{62858F70-02F7-4A5E-B087-A789D8D88E2F}"/>
    <hyperlink ref="A738" r:id="rId184" location="!/time/19729190" display="https://cartola.globo.com/ - !/time/19729190" xr:uid="{139A2D27-BBD5-44D5-A7F6-1AA5615AF4CF}"/>
    <hyperlink ref="A739" r:id="rId185" location="!/time/19729190" display="https://cartola.globo.com/ - !/time/19729190" xr:uid="{93BFE2AB-2348-44B5-A374-5E967DEB25C6}"/>
    <hyperlink ref="A740" r:id="rId186" location="!/time/19729190" display="https://cartola.globo.com/ - !/time/19729190" xr:uid="{57E0AF98-E137-45D4-8DFC-3F10FFD87CF7}"/>
    <hyperlink ref="A750" r:id="rId187" location="!/time/18253140" display="https://cartola.globo.com/ - !/time/18253140" xr:uid="{DDFE5C3C-2F26-47D4-9897-A01825CA1D7A}"/>
    <hyperlink ref="A751" r:id="rId188" location="!/time/18253140" display="https://cartola.globo.com/ - !/time/18253140" xr:uid="{EC5AD6A7-DBE9-4581-A992-DC254DC19FC7}"/>
    <hyperlink ref="A752" r:id="rId189" location="!/time/18253140" display="https://cartola.globo.com/ - !/time/18253140" xr:uid="{5149D36C-67AB-4489-98CB-53C55C43153C}"/>
    <hyperlink ref="A762" r:id="rId190" location="!/time/47841592" display="https://cartola.globo.com/ - !/time/47841592" xr:uid="{B4BA9FB3-CFEA-4C81-956F-0979AED1A5AB}"/>
    <hyperlink ref="A763" r:id="rId191" location="!/time/47841592" display="https://cartola.globo.com/ - !/time/47841592" xr:uid="{7760CA57-7CB5-438D-A85B-79EDBC0BC0CE}"/>
    <hyperlink ref="A764" r:id="rId192" location="!/time/47841592" display="https://cartola.globo.com/ - !/time/47841592" xr:uid="{EB0F22C3-ED1E-453E-8E14-F6B28B013A7D}"/>
    <hyperlink ref="A774" r:id="rId193" location="!/time/7467696" display="https://cartola.globo.com/ - !/time/7467696" xr:uid="{32D88B10-B89C-4E4C-831D-90FB9E26C962}"/>
    <hyperlink ref="A775" r:id="rId194" location="!/time/7467696" display="https://cartola.globo.com/ - !/time/7467696" xr:uid="{BC0F624A-0A45-415F-AAEE-6728AEA02367}"/>
    <hyperlink ref="A776" r:id="rId195" location="!/time/7467696" display="https://cartola.globo.com/ - !/time/7467696" xr:uid="{93B6CF53-0E9F-41E6-A997-054B4B9CA2DF}"/>
    <hyperlink ref="A786" r:id="rId196" location="!/time/26494010" display="https://cartola.globo.com/ - !/time/26494010" xr:uid="{1D832D3F-B54F-42E7-A9D2-07D1EE13C139}"/>
    <hyperlink ref="A787" r:id="rId197" location="!/time/26494010" display="https://cartola.globo.com/ - !/time/26494010" xr:uid="{3D28841E-C1D9-40DA-ADD1-4472AD8A117A}"/>
    <hyperlink ref="A788" r:id="rId198" location="!/time/26494010" display="https://cartola.globo.com/ - !/time/26494010" xr:uid="{AF9291D8-68D9-42BF-AEE5-FF04CAD23B17}"/>
    <hyperlink ref="A798" r:id="rId199" location="!/time/2298367" display="https://cartola.globo.com/ - !/time/2298367" xr:uid="{2DC8D818-187D-4671-8768-AA4E5F3941D5}"/>
    <hyperlink ref="A799" r:id="rId200" location="!/time/2298367" display="https://cartola.globo.com/ - !/time/2298367" xr:uid="{7706564F-D85A-4A79-BCC1-817F466F1BCB}"/>
    <hyperlink ref="A800" r:id="rId201" location="!/time/2298367" display="https://cartola.globo.com/ - !/time/2298367" xr:uid="{001770D2-9647-4C23-BE3D-AF9A4BBDFB4D}"/>
    <hyperlink ref="A810" r:id="rId202" location="!/time/50199672" display="https://cartola.globo.com/ - !/time/50199672" xr:uid="{1BD84E60-AD81-4674-98E2-46162646C933}"/>
    <hyperlink ref="A811" r:id="rId203" location="!/time/50199672" display="https://cartola.globo.com/ - !/time/50199672" xr:uid="{1A6200B9-298C-40BD-A587-F26CFB6B67B1}"/>
    <hyperlink ref="A812" r:id="rId204" location="!/time/50199672" display="https://cartola.globo.com/ - !/time/50199672" xr:uid="{BD79585D-1065-49A7-9D11-491D10BC79DA}"/>
    <hyperlink ref="A822" r:id="rId205" location="!/time/329825" display="https://cartola.globo.com/ - !/time/329825" xr:uid="{4542356E-8460-4879-80AE-6594DE8C0801}"/>
    <hyperlink ref="A823" r:id="rId206" location="!/time/329825" display="https://cartola.globo.com/ - !/time/329825" xr:uid="{4E98ECED-EF82-41DE-B408-B5A33E2BCAF7}"/>
    <hyperlink ref="A824" r:id="rId207" location="!/time/329825" display="https://cartola.globo.com/ - !/time/329825" xr:uid="{C34194CC-06B4-4A3A-9FAF-B65CC57E135E}"/>
    <hyperlink ref="A834" r:id="rId208" location="!/time/721893" display="https://cartola.globo.com/ - !/time/721893" xr:uid="{B43F1E88-2FC0-419A-9ABC-2DB9D5258C18}"/>
    <hyperlink ref="A835" r:id="rId209" location="!/time/721893" display="https://cartola.globo.com/ - !/time/721893" xr:uid="{ABE19454-36ED-433D-9229-DCC94E9EFD30}"/>
    <hyperlink ref="A836" r:id="rId210" location="!/time/721893" display="https://cartola.globo.com/ - !/time/721893" xr:uid="{DD82B214-9395-459C-BC87-1AF0A553EEE4}"/>
    <hyperlink ref="A846" r:id="rId211" location="!/time/47735653" display="https://cartola.globo.com/ - !/time/47735653" xr:uid="{CB14C7E0-058C-42FB-B125-845733C298A1}"/>
    <hyperlink ref="A847" r:id="rId212" location="!/time/47735653" display="https://cartola.globo.com/ - !/time/47735653" xr:uid="{66A104E0-11F8-492A-8BF5-338D2E93C686}"/>
    <hyperlink ref="A848" r:id="rId213" location="!/time/47735653" display="https://cartola.globo.com/ - !/time/47735653" xr:uid="{A9E401E0-A58C-40C3-ADC3-1FD6BE59C70F}"/>
    <hyperlink ref="A858" r:id="rId214" location="!/time/12306" display="https://cartola.globo.com/ - !/time/12306" xr:uid="{650CA0DC-E470-43DA-8E99-688C5BA4AD1C}"/>
    <hyperlink ref="A859" r:id="rId215" location="!/time/12306" display="https://cartola.globo.com/ - !/time/12306" xr:uid="{7000FB74-8412-47BB-B56B-CFB9718D6A34}"/>
    <hyperlink ref="A860" r:id="rId216" location="!/time/12306" display="https://cartola.globo.com/ - !/time/12306" xr:uid="{5A91BA0C-711E-4BA2-8D07-3798CED2B5C7}"/>
    <hyperlink ref="A870" r:id="rId217" location="!/time/758525" display="https://cartola.globo.com/ - !/time/758525" xr:uid="{C3FE024A-11C9-492A-A99B-035689A36A28}"/>
    <hyperlink ref="A871" r:id="rId218" location="!/time/758525" display="https://cartola.globo.com/ - !/time/758525" xr:uid="{CB69E3E8-EA1C-49C8-B558-8A7899904391}"/>
    <hyperlink ref="A872" r:id="rId219" location="!/time/758525" display="https://cartola.globo.com/ - !/time/758525" xr:uid="{75994B2D-9888-4976-B845-B9D3DC7D7944}"/>
    <hyperlink ref="A882" r:id="rId220" location="!/time/97467" display="https://cartola.globo.com/ - !/time/97467" xr:uid="{221499AF-C377-4DB3-A492-C3DA0427CCD1}"/>
    <hyperlink ref="A883" r:id="rId221" location="!/time/97467" display="https://cartola.globo.com/ - !/time/97467" xr:uid="{E48D167D-4F83-4529-890D-ECC0C111D536}"/>
    <hyperlink ref="A884" r:id="rId222" location="!/time/97467" display="https://cartola.globo.com/ - !/time/97467" xr:uid="{8C3CD228-8B42-4009-B58B-A77B070CC12C}"/>
    <hyperlink ref="A894" r:id="rId223" location="!/time/29949405" display="https://cartola.globo.com/ - !/time/29949405" xr:uid="{45AF99ED-C24E-43B6-BB3A-A4713098DA53}"/>
    <hyperlink ref="A895" r:id="rId224" location="!/time/29949405" display="https://cartola.globo.com/ - !/time/29949405" xr:uid="{E2F986AA-2167-4903-8336-2D90DAE029D8}"/>
    <hyperlink ref="A896" r:id="rId225" location="!/time/29949405" display="https://cartola.globo.com/ - !/time/29949405" xr:uid="{71826C57-B182-492A-8F6B-DCE4483CADBD}"/>
    <hyperlink ref="A906" r:id="rId226" location="!/time/4895" display="https://cartola.globo.com/ - !/time/4895" xr:uid="{74664D47-E2AE-4998-BBD9-2D60A86E8AB4}"/>
    <hyperlink ref="A907" r:id="rId227" location="!/time/4895" display="https://cartola.globo.com/ - !/time/4895" xr:uid="{09EE6CB5-1E0B-47B7-8EA1-6F17EDE8ADB9}"/>
    <hyperlink ref="A908" r:id="rId228" location="!/time/4895" display="https://cartola.globo.com/ - !/time/4895" xr:uid="{E3A70E50-DE52-448F-BB23-267D72AC50E8}"/>
    <hyperlink ref="A918" r:id="rId229" location="!/time/511741" display="https://cartola.globo.com/ - !/time/511741" xr:uid="{58CBDEBE-F6F6-4FE2-9A29-4724D044473A}"/>
    <hyperlink ref="A919" r:id="rId230" location="!/time/511741" display="https://cartola.globo.com/ - !/time/511741" xr:uid="{D763CFF1-B530-4660-A58F-52091E864AD8}"/>
    <hyperlink ref="A920" r:id="rId231" location="!/time/511741" display="https://cartola.globo.com/ - !/time/511741" xr:uid="{33E805A8-9852-4D9B-A121-F5AA750BC51D}"/>
    <hyperlink ref="A930" r:id="rId232" location="!/time/1492323" display="https://cartola.globo.com/ - !/time/1492323" xr:uid="{D9F8B42D-7F25-4AD7-98CF-C39117E1A6AC}"/>
    <hyperlink ref="A931" r:id="rId233" location="!/time/1492323" display="https://cartola.globo.com/ - !/time/1492323" xr:uid="{7388EFB6-2CB9-4681-91DD-F28713D00BB9}"/>
    <hyperlink ref="A932" r:id="rId234" location="!/time/1492323" display="https://cartola.globo.com/ - !/time/1492323" xr:uid="{56DD3211-9610-4B75-A323-CE1B7439B951}"/>
    <hyperlink ref="A942" r:id="rId235" location="!/time/49328785" display="https://cartola.globo.com/ - !/time/49328785" xr:uid="{854DD46E-A244-4F85-9030-06C6449A27CA}"/>
    <hyperlink ref="A943" r:id="rId236" location="!/time/49328785" display="https://cartola.globo.com/ - !/time/49328785" xr:uid="{6A96F30B-E66B-4806-AB00-6797FC2D79CF}"/>
    <hyperlink ref="A944" r:id="rId237" location="!/time/49328785" display="https://cartola.globo.com/ - !/time/49328785" xr:uid="{852BDDEF-4839-439E-B6DF-2505351DCDE8}"/>
    <hyperlink ref="A954" r:id="rId238" location="!/time/14586362" display="https://cartola.globo.com/ - !/time/14586362" xr:uid="{92439761-FC1A-4EF9-9C78-BAE0426F11AE}"/>
    <hyperlink ref="A955" r:id="rId239" location="!/time/14586362" display="https://cartola.globo.com/ - !/time/14586362" xr:uid="{A5724E58-255D-4430-BFCD-9275E233A9B0}"/>
    <hyperlink ref="A956" r:id="rId240" location="!/time/14586362" display="https://cartola.globo.com/ - !/time/14586362" xr:uid="{D9A25A2E-1BEF-4D86-A256-71D08E5D288C}"/>
    <hyperlink ref="A966" r:id="rId241" location="!/time/137833" display="https://cartola.globo.com/ - !/time/137833" xr:uid="{032C588B-4E22-47F0-AAAC-514937ABC4B0}"/>
    <hyperlink ref="A967" r:id="rId242" location="!/time/137833" display="https://cartola.globo.com/ - !/time/137833" xr:uid="{8F36C18F-3CC4-4139-B00B-A134825BD1CF}"/>
    <hyperlink ref="A968" r:id="rId243" location="!/time/137833" display="https://cartola.globo.com/ - !/time/137833" xr:uid="{7604D4CF-6317-4ED2-990F-B824EB6C5197}"/>
    <hyperlink ref="A978" r:id="rId244" location="!/time/363209" display="https://cartola.globo.com/ - !/time/363209" xr:uid="{E5B966EA-379D-44DC-9E17-E05821EDF4D4}"/>
    <hyperlink ref="A979" r:id="rId245" location="!/time/363209" display="https://cartola.globo.com/ - !/time/363209" xr:uid="{42808298-F244-4698-9661-60E4EEADD4BE}"/>
    <hyperlink ref="A980" r:id="rId246" location="!/time/363209" display="https://cartola.globo.com/ - !/time/363209" xr:uid="{2955542D-8FCD-48DB-86B9-5522F0F44323}"/>
  </hyperlinks>
  <pageMargins left="0.511811024" right="0.511811024" top="0.78740157499999996" bottom="0.78740157499999996" header="0.31496062000000002" footer="0.31496062000000002"/>
  <drawing r:id="rId24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25485-9C46-49B2-B8DE-4F05CE88F3FC}">
  <sheetPr filterMode="1"/>
  <dimension ref="A1:B985"/>
  <sheetViews>
    <sheetView topLeftCell="A677" workbookViewId="0">
      <selection activeCell="A5" sqref="A5:A977"/>
    </sheetView>
  </sheetViews>
  <sheetFormatPr defaultRowHeight="14.4"/>
  <cols>
    <col min="1" max="1" width="27.6640625" bestFit="1" customWidth="1"/>
  </cols>
  <sheetData>
    <row r="1" spans="1:2">
      <c r="A1" t="s">
        <v>239</v>
      </c>
      <c r="B1" t="s">
        <v>404</v>
      </c>
    </row>
    <row r="2" spans="1:2" hidden="1">
      <c r="A2" t="s">
        <v>478</v>
      </c>
      <c r="B2">
        <v>1</v>
      </c>
    </row>
    <row r="3" spans="1:2" hidden="1">
      <c r="A3" t="s">
        <v>528</v>
      </c>
      <c r="B3">
        <v>2</v>
      </c>
    </row>
    <row r="4" spans="1:2" hidden="1">
      <c r="A4">
        <v>46367</v>
      </c>
      <c r="B4">
        <v>3</v>
      </c>
    </row>
    <row r="5" spans="1:2">
      <c r="A5" t="s">
        <v>784</v>
      </c>
      <c r="B5">
        <v>4</v>
      </c>
    </row>
    <row r="6" spans="1:2" hidden="1">
      <c r="A6" t="s">
        <v>2</v>
      </c>
      <c r="B6">
        <v>5</v>
      </c>
    </row>
    <row r="7" spans="1:2" hidden="1">
      <c r="A7" t="s">
        <v>570</v>
      </c>
      <c r="B7">
        <v>6</v>
      </c>
    </row>
    <row r="8" spans="1:2" hidden="1">
      <c r="A8" t="s">
        <v>785</v>
      </c>
      <c r="B8">
        <v>7</v>
      </c>
    </row>
    <row r="9" spans="1:2" hidden="1">
      <c r="B9">
        <v>8</v>
      </c>
    </row>
    <row r="10" spans="1:2" hidden="1">
      <c r="B10">
        <v>9</v>
      </c>
    </row>
    <row r="11" spans="1:2" hidden="1">
      <c r="B11">
        <v>10</v>
      </c>
    </row>
    <row r="12" spans="1:2" hidden="1">
      <c r="B12">
        <v>11</v>
      </c>
    </row>
    <row r="13" spans="1:2" hidden="1">
      <c r="B13">
        <v>12</v>
      </c>
    </row>
    <row r="14" spans="1:2" hidden="1">
      <c r="A14" t="s">
        <v>521</v>
      </c>
      <c r="B14">
        <v>1</v>
      </c>
    </row>
    <row r="15" spans="1:2" hidden="1">
      <c r="A15" t="s">
        <v>572</v>
      </c>
      <c r="B15">
        <v>2</v>
      </c>
    </row>
    <row r="16" spans="1:2" hidden="1">
      <c r="A16">
        <v>46367</v>
      </c>
      <c r="B16">
        <v>3</v>
      </c>
    </row>
    <row r="17" spans="1:2">
      <c r="A17" t="s">
        <v>786</v>
      </c>
      <c r="B17">
        <v>4</v>
      </c>
    </row>
    <row r="18" spans="1:2" hidden="1">
      <c r="A18" t="s">
        <v>2</v>
      </c>
      <c r="B18">
        <v>5</v>
      </c>
    </row>
    <row r="19" spans="1:2" hidden="1">
      <c r="A19" t="s">
        <v>570</v>
      </c>
      <c r="B19">
        <v>6</v>
      </c>
    </row>
    <row r="20" spans="1:2" hidden="1">
      <c r="A20" t="s">
        <v>787</v>
      </c>
      <c r="B20">
        <v>7</v>
      </c>
    </row>
    <row r="21" spans="1:2" hidden="1">
      <c r="B21">
        <v>8</v>
      </c>
    </row>
    <row r="22" spans="1:2" hidden="1">
      <c r="B22">
        <v>9</v>
      </c>
    </row>
    <row r="23" spans="1:2" hidden="1">
      <c r="B23">
        <v>10</v>
      </c>
    </row>
    <row r="24" spans="1:2" hidden="1">
      <c r="B24">
        <v>11</v>
      </c>
    </row>
    <row r="25" spans="1:2" hidden="1">
      <c r="B25">
        <v>12</v>
      </c>
    </row>
    <row r="26" spans="1:2" hidden="1">
      <c r="A26" t="s">
        <v>36</v>
      </c>
      <c r="B26">
        <v>1</v>
      </c>
    </row>
    <row r="27" spans="1:2" hidden="1">
      <c r="A27" t="s">
        <v>575</v>
      </c>
      <c r="B27">
        <v>2</v>
      </c>
    </row>
    <row r="28" spans="1:2" hidden="1">
      <c r="A28">
        <v>46367</v>
      </c>
      <c r="B28">
        <v>3</v>
      </c>
    </row>
    <row r="29" spans="1:2">
      <c r="A29" t="s">
        <v>788</v>
      </c>
      <c r="B29">
        <v>4</v>
      </c>
    </row>
    <row r="30" spans="1:2" hidden="1">
      <c r="A30" t="s">
        <v>2</v>
      </c>
      <c r="B30">
        <v>5</v>
      </c>
    </row>
    <row r="31" spans="1:2" hidden="1">
      <c r="A31" t="s">
        <v>570</v>
      </c>
      <c r="B31">
        <v>6</v>
      </c>
    </row>
    <row r="32" spans="1:2" hidden="1">
      <c r="A32" t="s">
        <v>789</v>
      </c>
      <c r="B32">
        <v>7</v>
      </c>
    </row>
    <row r="33" spans="1:2" hidden="1">
      <c r="B33">
        <v>8</v>
      </c>
    </row>
    <row r="34" spans="1:2" hidden="1">
      <c r="B34">
        <v>9</v>
      </c>
    </row>
    <row r="35" spans="1:2" hidden="1">
      <c r="B35">
        <v>10</v>
      </c>
    </row>
    <row r="36" spans="1:2" hidden="1">
      <c r="B36">
        <v>11</v>
      </c>
    </row>
    <row r="37" spans="1:2" hidden="1">
      <c r="B37">
        <v>12</v>
      </c>
    </row>
    <row r="38" spans="1:2" hidden="1">
      <c r="A38" t="s">
        <v>525</v>
      </c>
      <c r="B38">
        <v>1</v>
      </c>
    </row>
    <row r="39" spans="1:2" hidden="1">
      <c r="A39" t="s">
        <v>526</v>
      </c>
      <c r="B39">
        <v>2</v>
      </c>
    </row>
    <row r="40" spans="1:2" hidden="1">
      <c r="A40">
        <v>46366</v>
      </c>
      <c r="B40">
        <v>3</v>
      </c>
    </row>
    <row r="41" spans="1:2">
      <c r="A41" t="s">
        <v>790</v>
      </c>
      <c r="B41">
        <v>4</v>
      </c>
    </row>
    <row r="42" spans="1:2" hidden="1">
      <c r="A42" t="s">
        <v>2</v>
      </c>
      <c r="B42">
        <v>5</v>
      </c>
    </row>
    <row r="43" spans="1:2" hidden="1">
      <c r="A43" t="s">
        <v>570</v>
      </c>
      <c r="B43">
        <v>6</v>
      </c>
    </row>
    <row r="44" spans="1:2" hidden="1">
      <c r="A44" t="s">
        <v>791</v>
      </c>
      <c r="B44">
        <v>7</v>
      </c>
    </row>
    <row r="45" spans="1:2" hidden="1">
      <c r="B45">
        <v>8</v>
      </c>
    </row>
    <row r="46" spans="1:2" hidden="1">
      <c r="B46">
        <v>9</v>
      </c>
    </row>
    <row r="47" spans="1:2" hidden="1">
      <c r="B47">
        <v>10</v>
      </c>
    </row>
    <row r="48" spans="1:2" hidden="1">
      <c r="B48">
        <v>11</v>
      </c>
    </row>
    <row r="49" spans="1:2" hidden="1">
      <c r="B49">
        <v>12</v>
      </c>
    </row>
    <row r="50" spans="1:2" hidden="1">
      <c r="A50" t="s">
        <v>51</v>
      </c>
      <c r="B50">
        <v>1</v>
      </c>
    </row>
    <row r="51" spans="1:2" hidden="1">
      <c r="A51" t="s">
        <v>52</v>
      </c>
      <c r="B51">
        <v>2</v>
      </c>
    </row>
    <row r="52" spans="1:2" hidden="1">
      <c r="A52">
        <v>46368</v>
      </c>
      <c r="B52">
        <v>3</v>
      </c>
    </row>
    <row r="53" spans="1:2">
      <c r="A53" t="s">
        <v>792</v>
      </c>
      <c r="B53">
        <v>4</v>
      </c>
    </row>
    <row r="54" spans="1:2" hidden="1">
      <c r="A54" t="s">
        <v>2</v>
      </c>
      <c r="B54">
        <v>5</v>
      </c>
    </row>
    <row r="55" spans="1:2" hidden="1">
      <c r="A55" t="s">
        <v>570</v>
      </c>
      <c r="B55">
        <v>6</v>
      </c>
    </row>
    <row r="56" spans="1:2" hidden="1">
      <c r="A56" t="s">
        <v>793</v>
      </c>
      <c r="B56">
        <v>7</v>
      </c>
    </row>
    <row r="57" spans="1:2" hidden="1">
      <c r="B57">
        <v>8</v>
      </c>
    </row>
    <row r="58" spans="1:2" hidden="1">
      <c r="B58">
        <v>9</v>
      </c>
    </row>
    <row r="59" spans="1:2" hidden="1">
      <c r="B59">
        <v>10</v>
      </c>
    </row>
    <row r="60" spans="1:2" hidden="1">
      <c r="B60">
        <v>11</v>
      </c>
    </row>
    <row r="61" spans="1:2" hidden="1">
      <c r="B61">
        <v>12</v>
      </c>
    </row>
    <row r="62" spans="1:2" hidden="1">
      <c r="A62" t="s">
        <v>5</v>
      </c>
      <c r="B62">
        <v>1</v>
      </c>
    </row>
    <row r="63" spans="1:2" hidden="1">
      <c r="A63" t="s">
        <v>582</v>
      </c>
      <c r="B63">
        <v>2</v>
      </c>
    </row>
    <row r="64" spans="1:2" hidden="1">
      <c r="A64">
        <v>46367</v>
      </c>
      <c r="B64">
        <v>3</v>
      </c>
    </row>
    <row r="65" spans="1:2">
      <c r="A65" t="s">
        <v>794</v>
      </c>
      <c r="B65">
        <v>4</v>
      </c>
    </row>
    <row r="66" spans="1:2" hidden="1">
      <c r="A66" t="s">
        <v>2</v>
      </c>
      <c r="B66">
        <v>5</v>
      </c>
    </row>
    <row r="67" spans="1:2" hidden="1">
      <c r="A67" t="s">
        <v>570</v>
      </c>
      <c r="B67">
        <v>6</v>
      </c>
    </row>
    <row r="68" spans="1:2" hidden="1">
      <c r="A68" t="s">
        <v>795</v>
      </c>
      <c r="B68">
        <v>7</v>
      </c>
    </row>
    <row r="69" spans="1:2" hidden="1">
      <c r="B69">
        <v>8</v>
      </c>
    </row>
    <row r="70" spans="1:2" hidden="1">
      <c r="B70">
        <v>9</v>
      </c>
    </row>
    <row r="71" spans="1:2" hidden="1">
      <c r="B71">
        <v>10</v>
      </c>
    </row>
    <row r="72" spans="1:2" hidden="1">
      <c r="B72">
        <v>11</v>
      </c>
    </row>
    <row r="73" spans="1:2" hidden="1">
      <c r="B73">
        <v>12</v>
      </c>
    </row>
    <row r="74" spans="1:2" hidden="1">
      <c r="A74" t="s">
        <v>81</v>
      </c>
      <c r="B74">
        <v>1</v>
      </c>
    </row>
    <row r="75" spans="1:2" hidden="1">
      <c r="A75" t="s">
        <v>585</v>
      </c>
      <c r="B75">
        <v>2</v>
      </c>
    </row>
    <row r="76" spans="1:2" hidden="1">
      <c r="A76">
        <v>46368</v>
      </c>
      <c r="B76">
        <v>3</v>
      </c>
    </row>
    <row r="77" spans="1:2">
      <c r="A77" t="s">
        <v>796</v>
      </c>
      <c r="B77">
        <v>4</v>
      </c>
    </row>
    <row r="78" spans="1:2" hidden="1">
      <c r="A78" t="s">
        <v>2</v>
      </c>
      <c r="B78">
        <v>5</v>
      </c>
    </row>
    <row r="79" spans="1:2" hidden="1">
      <c r="A79" t="s">
        <v>570</v>
      </c>
      <c r="B79">
        <v>6</v>
      </c>
    </row>
    <row r="80" spans="1:2" hidden="1">
      <c r="A80" t="s">
        <v>797</v>
      </c>
      <c r="B80">
        <v>7</v>
      </c>
    </row>
    <row r="81" spans="1:2" hidden="1">
      <c r="B81">
        <v>8</v>
      </c>
    </row>
    <row r="82" spans="1:2" hidden="1">
      <c r="B82">
        <v>9</v>
      </c>
    </row>
    <row r="83" spans="1:2" hidden="1">
      <c r="B83">
        <v>10</v>
      </c>
    </row>
    <row r="84" spans="1:2" hidden="1">
      <c r="B84">
        <v>11</v>
      </c>
    </row>
    <row r="85" spans="1:2" hidden="1">
      <c r="B85">
        <v>12</v>
      </c>
    </row>
    <row r="86" spans="1:2" hidden="1">
      <c r="A86" t="s">
        <v>165</v>
      </c>
      <c r="B86">
        <v>1</v>
      </c>
    </row>
    <row r="87" spans="1:2" hidden="1">
      <c r="A87" t="s">
        <v>166</v>
      </c>
      <c r="B87">
        <v>2</v>
      </c>
    </row>
    <row r="88" spans="1:2" hidden="1">
      <c r="A88">
        <v>46365</v>
      </c>
      <c r="B88">
        <v>3</v>
      </c>
    </row>
    <row r="89" spans="1:2">
      <c r="A89" t="s">
        <v>798</v>
      </c>
      <c r="B89">
        <v>4</v>
      </c>
    </row>
    <row r="90" spans="1:2" hidden="1">
      <c r="A90" t="s">
        <v>2</v>
      </c>
      <c r="B90">
        <v>5</v>
      </c>
    </row>
    <row r="91" spans="1:2" hidden="1">
      <c r="A91" t="s">
        <v>570</v>
      </c>
      <c r="B91">
        <v>6</v>
      </c>
    </row>
    <row r="92" spans="1:2" hidden="1">
      <c r="A92" t="s">
        <v>799</v>
      </c>
      <c r="B92">
        <v>7</v>
      </c>
    </row>
    <row r="93" spans="1:2" hidden="1">
      <c r="B93">
        <v>8</v>
      </c>
    </row>
    <row r="94" spans="1:2" hidden="1">
      <c r="B94">
        <v>9</v>
      </c>
    </row>
    <row r="95" spans="1:2" hidden="1">
      <c r="B95">
        <v>10</v>
      </c>
    </row>
    <row r="96" spans="1:2" hidden="1">
      <c r="B96">
        <v>11</v>
      </c>
    </row>
    <row r="97" spans="1:2" hidden="1">
      <c r="B97">
        <v>12</v>
      </c>
    </row>
    <row r="98" spans="1:2" hidden="1">
      <c r="A98" t="s">
        <v>15</v>
      </c>
      <c r="B98">
        <v>1</v>
      </c>
    </row>
    <row r="99" spans="1:2" hidden="1">
      <c r="A99" t="s">
        <v>590</v>
      </c>
      <c r="B99">
        <v>2</v>
      </c>
    </row>
    <row r="100" spans="1:2" hidden="1">
      <c r="A100">
        <v>46367</v>
      </c>
      <c r="B100">
        <v>3</v>
      </c>
    </row>
    <row r="101" spans="1:2">
      <c r="A101" t="s">
        <v>800</v>
      </c>
      <c r="B101">
        <v>4</v>
      </c>
    </row>
    <row r="102" spans="1:2" hidden="1">
      <c r="A102" t="s">
        <v>2</v>
      </c>
      <c r="B102">
        <v>5</v>
      </c>
    </row>
    <row r="103" spans="1:2" hidden="1">
      <c r="A103" t="s">
        <v>570</v>
      </c>
      <c r="B103">
        <v>6</v>
      </c>
    </row>
    <row r="104" spans="1:2" hidden="1">
      <c r="A104" t="s">
        <v>801</v>
      </c>
      <c r="B104">
        <v>7</v>
      </c>
    </row>
    <row r="105" spans="1:2" hidden="1">
      <c r="B105">
        <v>8</v>
      </c>
    </row>
    <row r="106" spans="1:2" hidden="1">
      <c r="B106">
        <v>9</v>
      </c>
    </row>
    <row r="107" spans="1:2" hidden="1">
      <c r="B107">
        <v>10</v>
      </c>
    </row>
    <row r="108" spans="1:2" hidden="1">
      <c r="B108">
        <v>11</v>
      </c>
    </row>
    <row r="109" spans="1:2" hidden="1">
      <c r="B109">
        <v>12</v>
      </c>
    </row>
    <row r="110" spans="1:2" hidden="1">
      <c r="A110" t="s">
        <v>105</v>
      </c>
      <c r="B110">
        <v>1</v>
      </c>
    </row>
    <row r="111" spans="1:2" hidden="1">
      <c r="A111" t="s">
        <v>593</v>
      </c>
      <c r="B111">
        <v>2</v>
      </c>
    </row>
    <row r="112" spans="1:2" hidden="1">
      <c r="A112">
        <v>46367</v>
      </c>
      <c r="B112">
        <v>3</v>
      </c>
    </row>
    <row r="113" spans="1:2">
      <c r="A113" t="s">
        <v>802</v>
      </c>
      <c r="B113">
        <v>4</v>
      </c>
    </row>
    <row r="114" spans="1:2" hidden="1">
      <c r="A114" t="s">
        <v>2</v>
      </c>
      <c r="B114">
        <v>5</v>
      </c>
    </row>
    <row r="115" spans="1:2" hidden="1">
      <c r="A115" t="s">
        <v>570</v>
      </c>
      <c r="B115">
        <v>6</v>
      </c>
    </row>
    <row r="116" spans="1:2" hidden="1">
      <c r="A116" t="s">
        <v>803</v>
      </c>
      <c r="B116">
        <v>7</v>
      </c>
    </row>
    <row r="117" spans="1:2" hidden="1">
      <c r="B117">
        <v>8</v>
      </c>
    </row>
    <row r="118" spans="1:2" hidden="1">
      <c r="B118">
        <v>9</v>
      </c>
    </row>
    <row r="119" spans="1:2" hidden="1">
      <c r="B119">
        <v>10</v>
      </c>
    </row>
    <row r="120" spans="1:2" hidden="1">
      <c r="B120">
        <v>11</v>
      </c>
    </row>
    <row r="121" spans="1:2" hidden="1">
      <c r="B121">
        <v>12</v>
      </c>
    </row>
    <row r="122" spans="1:2" hidden="1">
      <c r="A122" t="s">
        <v>138</v>
      </c>
      <c r="B122">
        <v>1</v>
      </c>
    </row>
    <row r="123" spans="1:2" hidden="1">
      <c r="A123" t="s">
        <v>596</v>
      </c>
      <c r="B123">
        <v>2</v>
      </c>
    </row>
    <row r="124" spans="1:2" hidden="1">
      <c r="A124">
        <v>46365</v>
      </c>
      <c r="B124">
        <v>3</v>
      </c>
    </row>
    <row r="125" spans="1:2">
      <c r="A125" t="s">
        <v>804</v>
      </c>
      <c r="B125">
        <v>4</v>
      </c>
    </row>
    <row r="126" spans="1:2" hidden="1">
      <c r="A126" t="s">
        <v>2</v>
      </c>
      <c r="B126">
        <v>5</v>
      </c>
    </row>
    <row r="127" spans="1:2" hidden="1">
      <c r="A127" t="s">
        <v>570</v>
      </c>
      <c r="B127">
        <v>6</v>
      </c>
    </row>
    <row r="128" spans="1:2" hidden="1">
      <c r="A128" t="s">
        <v>805</v>
      </c>
      <c r="B128">
        <v>7</v>
      </c>
    </row>
    <row r="129" spans="1:2" hidden="1">
      <c r="B129">
        <v>8</v>
      </c>
    </row>
    <row r="130" spans="1:2" hidden="1">
      <c r="B130">
        <v>9</v>
      </c>
    </row>
    <row r="131" spans="1:2" hidden="1">
      <c r="B131">
        <v>10</v>
      </c>
    </row>
    <row r="132" spans="1:2" hidden="1">
      <c r="B132">
        <v>11</v>
      </c>
    </row>
    <row r="133" spans="1:2" hidden="1">
      <c r="B133">
        <v>12</v>
      </c>
    </row>
    <row r="134" spans="1:2" hidden="1">
      <c r="A134" t="s">
        <v>66</v>
      </c>
      <c r="B134">
        <v>1</v>
      </c>
    </row>
    <row r="135" spans="1:2" hidden="1">
      <c r="A135" t="s">
        <v>138</v>
      </c>
      <c r="B135">
        <v>2</v>
      </c>
    </row>
    <row r="136" spans="1:2" hidden="1">
      <c r="A136">
        <v>46366</v>
      </c>
      <c r="B136">
        <v>3</v>
      </c>
    </row>
    <row r="137" spans="1:2">
      <c r="A137" t="s">
        <v>806</v>
      </c>
      <c r="B137">
        <v>4</v>
      </c>
    </row>
    <row r="138" spans="1:2" hidden="1">
      <c r="A138" t="s">
        <v>2</v>
      </c>
      <c r="B138">
        <v>5</v>
      </c>
    </row>
    <row r="139" spans="1:2" hidden="1">
      <c r="A139" t="s">
        <v>570</v>
      </c>
      <c r="B139">
        <v>6</v>
      </c>
    </row>
    <row r="140" spans="1:2" hidden="1">
      <c r="A140" t="s">
        <v>807</v>
      </c>
      <c r="B140">
        <v>7</v>
      </c>
    </row>
    <row r="141" spans="1:2" hidden="1">
      <c r="B141">
        <v>8</v>
      </c>
    </row>
    <row r="142" spans="1:2" hidden="1">
      <c r="B142">
        <v>9</v>
      </c>
    </row>
    <row r="143" spans="1:2" hidden="1">
      <c r="B143">
        <v>10</v>
      </c>
    </row>
    <row r="144" spans="1:2" hidden="1">
      <c r="B144">
        <v>11</v>
      </c>
    </row>
    <row r="145" spans="1:2" hidden="1">
      <c r="B145">
        <v>12</v>
      </c>
    </row>
    <row r="146" spans="1:2" hidden="1">
      <c r="A146" t="s">
        <v>18</v>
      </c>
      <c r="B146">
        <v>1</v>
      </c>
    </row>
    <row r="147" spans="1:2" hidden="1">
      <c r="A147" t="s">
        <v>601</v>
      </c>
      <c r="B147">
        <v>2</v>
      </c>
    </row>
    <row r="148" spans="1:2" hidden="1">
      <c r="A148">
        <v>46367</v>
      </c>
      <c r="B148">
        <v>3</v>
      </c>
    </row>
    <row r="149" spans="1:2">
      <c r="A149" t="s">
        <v>808</v>
      </c>
      <c r="B149">
        <v>4</v>
      </c>
    </row>
    <row r="150" spans="1:2" hidden="1">
      <c r="A150" t="s">
        <v>2</v>
      </c>
      <c r="B150">
        <v>5</v>
      </c>
    </row>
    <row r="151" spans="1:2" hidden="1">
      <c r="A151" t="s">
        <v>570</v>
      </c>
      <c r="B151">
        <v>6</v>
      </c>
    </row>
    <row r="152" spans="1:2" hidden="1">
      <c r="A152" t="s">
        <v>809</v>
      </c>
      <c r="B152">
        <v>7</v>
      </c>
    </row>
    <row r="153" spans="1:2" hidden="1">
      <c r="B153">
        <v>8</v>
      </c>
    </row>
    <row r="154" spans="1:2" hidden="1">
      <c r="B154">
        <v>9</v>
      </c>
    </row>
    <row r="155" spans="1:2" hidden="1">
      <c r="B155">
        <v>10</v>
      </c>
    </row>
    <row r="156" spans="1:2" hidden="1">
      <c r="B156">
        <v>11</v>
      </c>
    </row>
    <row r="157" spans="1:2" hidden="1">
      <c r="B157">
        <v>12</v>
      </c>
    </row>
    <row r="158" spans="1:2" hidden="1">
      <c r="A158" t="s">
        <v>102</v>
      </c>
      <c r="B158">
        <v>1</v>
      </c>
    </row>
    <row r="159" spans="1:2" hidden="1">
      <c r="A159" t="s">
        <v>604</v>
      </c>
      <c r="B159">
        <v>2</v>
      </c>
    </row>
    <row r="160" spans="1:2" hidden="1">
      <c r="A160">
        <v>46368</v>
      </c>
      <c r="B160">
        <v>3</v>
      </c>
    </row>
    <row r="161" spans="1:2">
      <c r="A161" t="s">
        <v>810</v>
      </c>
      <c r="B161">
        <v>4</v>
      </c>
    </row>
    <row r="162" spans="1:2" hidden="1">
      <c r="A162" t="s">
        <v>2</v>
      </c>
      <c r="B162">
        <v>5</v>
      </c>
    </row>
    <row r="163" spans="1:2" hidden="1">
      <c r="A163" t="s">
        <v>570</v>
      </c>
      <c r="B163">
        <v>6</v>
      </c>
    </row>
    <row r="164" spans="1:2" hidden="1">
      <c r="A164" t="s">
        <v>811</v>
      </c>
      <c r="B164">
        <v>7</v>
      </c>
    </row>
    <row r="165" spans="1:2" hidden="1">
      <c r="B165">
        <v>8</v>
      </c>
    </row>
    <row r="166" spans="1:2" hidden="1">
      <c r="B166">
        <v>9</v>
      </c>
    </row>
    <row r="167" spans="1:2" hidden="1">
      <c r="B167">
        <v>10</v>
      </c>
    </row>
    <row r="168" spans="1:2" hidden="1">
      <c r="B168">
        <v>11</v>
      </c>
    </row>
    <row r="169" spans="1:2" hidden="1">
      <c r="B169">
        <v>12</v>
      </c>
    </row>
    <row r="170" spans="1:2" hidden="1">
      <c r="A170" t="s">
        <v>419</v>
      </c>
      <c r="B170">
        <v>1</v>
      </c>
    </row>
    <row r="171" spans="1:2" hidden="1">
      <c r="A171" t="s">
        <v>549</v>
      </c>
      <c r="B171">
        <v>2</v>
      </c>
    </row>
    <row r="172" spans="1:2" hidden="1">
      <c r="A172">
        <v>46365</v>
      </c>
      <c r="B172">
        <v>3</v>
      </c>
    </row>
    <row r="173" spans="1:2">
      <c r="A173" t="s">
        <v>812</v>
      </c>
      <c r="B173">
        <v>4</v>
      </c>
    </row>
    <row r="174" spans="1:2" hidden="1">
      <c r="A174" t="s">
        <v>2</v>
      </c>
      <c r="B174">
        <v>5</v>
      </c>
    </row>
    <row r="175" spans="1:2" hidden="1">
      <c r="A175" t="s">
        <v>570</v>
      </c>
      <c r="B175">
        <v>6</v>
      </c>
    </row>
    <row r="176" spans="1:2" hidden="1">
      <c r="A176" t="s">
        <v>813</v>
      </c>
      <c r="B176">
        <v>7</v>
      </c>
    </row>
    <row r="177" spans="1:2" hidden="1">
      <c r="B177">
        <v>8</v>
      </c>
    </row>
    <row r="178" spans="1:2" hidden="1">
      <c r="B178">
        <v>9</v>
      </c>
    </row>
    <row r="179" spans="1:2" hidden="1">
      <c r="B179">
        <v>10</v>
      </c>
    </row>
    <row r="180" spans="1:2" hidden="1">
      <c r="B180">
        <v>11</v>
      </c>
    </row>
    <row r="181" spans="1:2" hidden="1">
      <c r="B181">
        <v>12</v>
      </c>
    </row>
    <row r="182" spans="1:2" hidden="1">
      <c r="A182" t="s">
        <v>108</v>
      </c>
      <c r="B182">
        <v>1</v>
      </c>
    </row>
    <row r="183" spans="1:2" hidden="1">
      <c r="A183" t="s">
        <v>609</v>
      </c>
      <c r="B183">
        <v>2</v>
      </c>
    </row>
    <row r="184" spans="1:2" hidden="1">
      <c r="A184">
        <v>46366</v>
      </c>
      <c r="B184">
        <v>3</v>
      </c>
    </row>
    <row r="185" spans="1:2">
      <c r="A185" t="s">
        <v>814</v>
      </c>
      <c r="B185">
        <v>4</v>
      </c>
    </row>
    <row r="186" spans="1:2" hidden="1">
      <c r="A186" t="s">
        <v>2</v>
      </c>
      <c r="B186">
        <v>5</v>
      </c>
    </row>
    <row r="187" spans="1:2" hidden="1">
      <c r="A187" t="s">
        <v>570</v>
      </c>
      <c r="B187">
        <v>6</v>
      </c>
    </row>
    <row r="188" spans="1:2" hidden="1">
      <c r="A188" t="s">
        <v>815</v>
      </c>
      <c r="B188">
        <v>7</v>
      </c>
    </row>
    <row r="189" spans="1:2" hidden="1">
      <c r="B189">
        <v>8</v>
      </c>
    </row>
    <row r="190" spans="1:2" hidden="1">
      <c r="B190">
        <v>9</v>
      </c>
    </row>
    <row r="191" spans="1:2" hidden="1">
      <c r="B191">
        <v>10</v>
      </c>
    </row>
    <row r="192" spans="1:2" hidden="1">
      <c r="B192">
        <v>11</v>
      </c>
    </row>
    <row r="193" spans="1:2" hidden="1">
      <c r="B193">
        <v>12</v>
      </c>
    </row>
    <row r="194" spans="1:2" hidden="1">
      <c r="A194" t="s">
        <v>110</v>
      </c>
      <c r="B194">
        <v>1</v>
      </c>
    </row>
    <row r="195" spans="1:2" hidden="1">
      <c r="A195" t="s">
        <v>612</v>
      </c>
      <c r="B195">
        <v>2</v>
      </c>
    </row>
    <row r="196" spans="1:2" hidden="1">
      <c r="A196">
        <v>46366</v>
      </c>
      <c r="B196">
        <v>3</v>
      </c>
    </row>
    <row r="197" spans="1:2">
      <c r="A197" t="s">
        <v>816</v>
      </c>
      <c r="B197">
        <v>4</v>
      </c>
    </row>
    <row r="198" spans="1:2" hidden="1">
      <c r="A198" t="s">
        <v>2</v>
      </c>
      <c r="B198">
        <v>5</v>
      </c>
    </row>
    <row r="199" spans="1:2" hidden="1">
      <c r="A199" t="s">
        <v>570</v>
      </c>
      <c r="B199">
        <v>6</v>
      </c>
    </row>
    <row r="200" spans="1:2" hidden="1">
      <c r="A200" t="s">
        <v>817</v>
      </c>
      <c r="B200">
        <v>7</v>
      </c>
    </row>
    <row r="201" spans="1:2" hidden="1">
      <c r="B201">
        <v>8</v>
      </c>
    </row>
    <row r="202" spans="1:2" hidden="1">
      <c r="B202">
        <v>9</v>
      </c>
    </row>
    <row r="203" spans="1:2" hidden="1">
      <c r="B203">
        <v>10</v>
      </c>
    </row>
    <row r="204" spans="1:2" hidden="1">
      <c r="B204">
        <v>11</v>
      </c>
    </row>
    <row r="205" spans="1:2" hidden="1">
      <c r="B205">
        <v>12</v>
      </c>
    </row>
    <row r="206" spans="1:2" hidden="1">
      <c r="A206" t="s">
        <v>530</v>
      </c>
      <c r="B206">
        <v>1</v>
      </c>
    </row>
    <row r="207" spans="1:2" hidden="1">
      <c r="A207" t="s">
        <v>531</v>
      </c>
      <c r="B207">
        <v>2</v>
      </c>
    </row>
    <row r="208" spans="1:2" hidden="1">
      <c r="A208">
        <v>46366</v>
      </c>
      <c r="B208">
        <v>3</v>
      </c>
    </row>
    <row r="209" spans="1:2">
      <c r="A209" t="s">
        <v>816</v>
      </c>
      <c r="B209">
        <v>4</v>
      </c>
    </row>
    <row r="210" spans="1:2" hidden="1">
      <c r="A210" t="s">
        <v>2</v>
      </c>
      <c r="B210">
        <v>5</v>
      </c>
    </row>
    <row r="211" spans="1:2" hidden="1">
      <c r="A211" t="s">
        <v>570</v>
      </c>
      <c r="B211">
        <v>6</v>
      </c>
    </row>
    <row r="212" spans="1:2" hidden="1">
      <c r="A212" t="s">
        <v>818</v>
      </c>
      <c r="B212">
        <v>7</v>
      </c>
    </row>
    <row r="213" spans="1:2" hidden="1">
      <c r="B213">
        <v>8</v>
      </c>
    </row>
    <row r="214" spans="1:2" hidden="1">
      <c r="B214">
        <v>9</v>
      </c>
    </row>
    <row r="215" spans="1:2" hidden="1">
      <c r="B215">
        <v>10</v>
      </c>
    </row>
    <row r="216" spans="1:2" hidden="1">
      <c r="B216">
        <v>11</v>
      </c>
    </row>
    <row r="217" spans="1:2" hidden="1">
      <c r="B217">
        <v>12</v>
      </c>
    </row>
    <row r="218" spans="1:2" hidden="1">
      <c r="A218" t="s">
        <v>153</v>
      </c>
      <c r="B218">
        <v>1</v>
      </c>
    </row>
    <row r="219" spans="1:2" hidden="1">
      <c r="A219" t="s">
        <v>154</v>
      </c>
      <c r="B219">
        <v>2</v>
      </c>
    </row>
    <row r="220" spans="1:2" hidden="1">
      <c r="A220">
        <v>46365</v>
      </c>
      <c r="B220">
        <v>3</v>
      </c>
    </row>
    <row r="221" spans="1:2">
      <c r="A221" t="s">
        <v>819</v>
      </c>
      <c r="B221">
        <v>4</v>
      </c>
    </row>
    <row r="222" spans="1:2" hidden="1">
      <c r="A222" t="s">
        <v>2</v>
      </c>
      <c r="B222">
        <v>5</v>
      </c>
    </row>
    <row r="223" spans="1:2" hidden="1">
      <c r="A223" t="s">
        <v>570</v>
      </c>
      <c r="B223">
        <v>6</v>
      </c>
    </row>
    <row r="224" spans="1:2" hidden="1">
      <c r="A224" t="s">
        <v>820</v>
      </c>
      <c r="B224">
        <v>7</v>
      </c>
    </row>
    <row r="225" spans="1:2" hidden="1">
      <c r="B225">
        <v>8</v>
      </c>
    </row>
    <row r="226" spans="1:2" hidden="1">
      <c r="B226">
        <v>9</v>
      </c>
    </row>
    <row r="227" spans="1:2" hidden="1">
      <c r="B227">
        <v>10</v>
      </c>
    </row>
    <row r="228" spans="1:2" hidden="1">
      <c r="B228">
        <v>11</v>
      </c>
    </row>
    <row r="229" spans="1:2" hidden="1">
      <c r="B229">
        <v>12</v>
      </c>
    </row>
    <row r="230" spans="1:2" hidden="1">
      <c r="A230" t="s">
        <v>12</v>
      </c>
      <c r="B230">
        <v>1</v>
      </c>
    </row>
    <row r="231" spans="1:2" hidden="1">
      <c r="A231" t="s">
        <v>618</v>
      </c>
      <c r="B231">
        <v>2</v>
      </c>
    </row>
    <row r="232" spans="1:2" hidden="1">
      <c r="A232">
        <v>46366</v>
      </c>
      <c r="B232">
        <v>3</v>
      </c>
    </row>
    <row r="233" spans="1:2">
      <c r="A233" t="s">
        <v>821</v>
      </c>
      <c r="B233">
        <v>4</v>
      </c>
    </row>
    <row r="234" spans="1:2" hidden="1">
      <c r="A234" t="s">
        <v>2</v>
      </c>
      <c r="B234">
        <v>5</v>
      </c>
    </row>
    <row r="235" spans="1:2" hidden="1">
      <c r="A235" t="s">
        <v>570</v>
      </c>
      <c r="B235">
        <v>6</v>
      </c>
    </row>
    <row r="236" spans="1:2" hidden="1">
      <c r="A236" t="s">
        <v>822</v>
      </c>
      <c r="B236">
        <v>7</v>
      </c>
    </row>
    <row r="237" spans="1:2" hidden="1">
      <c r="B237">
        <v>8</v>
      </c>
    </row>
    <row r="238" spans="1:2" hidden="1">
      <c r="B238">
        <v>9</v>
      </c>
    </row>
    <row r="239" spans="1:2" hidden="1">
      <c r="B239">
        <v>10</v>
      </c>
    </row>
    <row r="240" spans="1:2" hidden="1">
      <c r="B240">
        <v>11</v>
      </c>
    </row>
    <row r="241" spans="1:2" hidden="1">
      <c r="B241">
        <v>12</v>
      </c>
    </row>
    <row r="242" spans="1:2" hidden="1">
      <c r="A242" t="s">
        <v>125</v>
      </c>
      <c r="B242">
        <v>1</v>
      </c>
    </row>
    <row r="243" spans="1:2" hidden="1">
      <c r="A243" t="s">
        <v>621</v>
      </c>
      <c r="B243">
        <v>2</v>
      </c>
    </row>
    <row r="244" spans="1:2" hidden="1">
      <c r="A244">
        <v>46366</v>
      </c>
      <c r="B244">
        <v>3</v>
      </c>
    </row>
    <row r="245" spans="1:2">
      <c r="A245" t="s">
        <v>823</v>
      </c>
      <c r="B245">
        <v>4</v>
      </c>
    </row>
    <row r="246" spans="1:2" hidden="1">
      <c r="A246" t="s">
        <v>2</v>
      </c>
      <c r="B246">
        <v>5</v>
      </c>
    </row>
    <row r="247" spans="1:2" hidden="1">
      <c r="A247" t="s">
        <v>570</v>
      </c>
      <c r="B247">
        <v>6</v>
      </c>
    </row>
    <row r="248" spans="1:2" hidden="1">
      <c r="A248" t="s">
        <v>824</v>
      </c>
      <c r="B248">
        <v>7</v>
      </c>
    </row>
    <row r="249" spans="1:2" hidden="1">
      <c r="B249">
        <v>8</v>
      </c>
    </row>
    <row r="250" spans="1:2" hidden="1">
      <c r="B250">
        <v>9</v>
      </c>
    </row>
    <row r="251" spans="1:2" hidden="1">
      <c r="B251">
        <v>10</v>
      </c>
    </row>
    <row r="252" spans="1:2" hidden="1">
      <c r="B252">
        <v>11</v>
      </c>
    </row>
    <row r="253" spans="1:2" hidden="1">
      <c r="B253">
        <v>12</v>
      </c>
    </row>
    <row r="254" spans="1:2" hidden="1">
      <c r="A254" t="s">
        <v>486</v>
      </c>
      <c r="B254">
        <v>1</v>
      </c>
    </row>
    <row r="255" spans="1:2" hidden="1">
      <c r="A255" t="s">
        <v>536</v>
      </c>
      <c r="B255">
        <v>2</v>
      </c>
    </row>
    <row r="256" spans="1:2" hidden="1">
      <c r="A256">
        <v>46366</v>
      </c>
      <c r="B256">
        <v>3</v>
      </c>
    </row>
    <row r="257" spans="1:2">
      <c r="A257" t="s">
        <v>825</v>
      </c>
      <c r="B257">
        <v>4</v>
      </c>
    </row>
    <row r="258" spans="1:2" hidden="1">
      <c r="A258" t="s">
        <v>2</v>
      </c>
      <c r="B258">
        <v>5</v>
      </c>
    </row>
    <row r="259" spans="1:2" hidden="1">
      <c r="A259" t="s">
        <v>570</v>
      </c>
      <c r="B259">
        <v>6</v>
      </c>
    </row>
    <row r="260" spans="1:2" hidden="1">
      <c r="A260" t="s">
        <v>826</v>
      </c>
      <c r="B260">
        <v>7</v>
      </c>
    </row>
    <row r="261" spans="1:2" hidden="1">
      <c r="B261">
        <v>8</v>
      </c>
    </row>
    <row r="262" spans="1:2" hidden="1">
      <c r="B262">
        <v>9</v>
      </c>
    </row>
    <row r="263" spans="1:2" hidden="1">
      <c r="B263">
        <v>10</v>
      </c>
    </row>
    <row r="264" spans="1:2" hidden="1">
      <c r="B264">
        <v>11</v>
      </c>
    </row>
    <row r="265" spans="1:2" hidden="1">
      <c r="B265">
        <v>12</v>
      </c>
    </row>
    <row r="266" spans="1:2" hidden="1">
      <c r="A266" t="s">
        <v>210</v>
      </c>
      <c r="B266">
        <v>1</v>
      </c>
    </row>
    <row r="267" spans="1:2" hidden="1">
      <c r="A267" t="s">
        <v>626</v>
      </c>
      <c r="B267">
        <v>2</v>
      </c>
    </row>
    <row r="268" spans="1:2" hidden="1">
      <c r="A268">
        <v>46366</v>
      </c>
      <c r="B268">
        <v>3</v>
      </c>
    </row>
    <row r="269" spans="1:2">
      <c r="A269" t="s">
        <v>827</v>
      </c>
      <c r="B269">
        <v>4</v>
      </c>
    </row>
    <row r="270" spans="1:2" hidden="1">
      <c r="A270" t="s">
        <v>2</v>
      </c>
      <c r="B270">
        <v>5</v>
      </c>
    </row>
    <row r="271" spans="1:2" hidden="1">
      <c r="A271" t="s">
        <v>570</v>
      </c>
      <c r="B271">
        <v>6</v>
      </c>
    </row>
    <row r="272" spans="1:2" hidden="1">
      <c r="A272" t="s">
        <v>828</v>
      </c>
      <c r="B272">
        <v>7</v>
      </c>
    </row>
    <row r="273" spans="1:2" hidden="1">
      <c r="B273">
        <v>8</v>
      </c>
    </row>
    <row r="274" spans="1:2" hidden="1">
      <c r="B274">
        <v>9</v>
      </c>
    </row>
    <row r="275" spans="1:2" hidden="1">
      <c r="B275">
        <v>10</v>
      </c>
    </row>
    <row r="276" spans="1:2" hidden="1">
      <c r="B276">
        <v>11</v>
      </c>
    </row>
    <row r="277" spans="1:2" hidden="1">
      <c r="B277">
        <v>12</v>
      </c>
    </row>
    <row r="278" spans="1:2" hidden="1">
      <c r="A278" t="s">
        <v>57</v>
      </c>
      <c r="B278">
        <v>1</v>
      </c>
    </row>
    <row r="279" spans="1:2" hidden="1">
      <c r="A279" t="s">
        <v>629</v>
      </c>
      <c r="B279">
        <v>2</v>
      </c>
    </row>
    <row r="280" spans="1:2" hidden="1">
      <c r="A280">
        <v>46366</v>
      </c>
      <c r="B280">
        <v>3</v>
      </c>
    </row>
    <row r="281" spans="1:2">
      <c r="A281" t="s">
        <v>829</v>
      </c>
      <c r="B281">
        <v>4</v>
      </c>
    </row>
    <row r="282" spans="1:2" hidden="1">
      <c r="A282" t="s">
        <v>2</v>
      </c>
      <c r="B282">
        <v>5</v>
      </c>
    </row>
    <row r="283" spans="1:2" hidden="1">
      <c r="A283" t="s">
        <v>570</v>
      </c>
      <c r="B283">
        <v>6</v>
      </c>
    </row>
    <row r="284" spans="1:2" hidden="1">
      <c r="A284" t="s">
        <v>830</v>
      </c>
      <c r="B284">
        <v>7</v>
      </c>
    </row>
    <row r="285" spans="1:2" hidden="1">
      <c r="B285">
        <v>8</v>
      </c>
    </row>
    <row r="286" spans="1:2" hidden="1">
      <c r="B286">
        <v>9</v>
      </c>
    </row>
    <row r="287" spans="1:2" hidden="1">
      <c r="B287">
        <v>10</v>
      </c>
    </row>
    <row r="288" spans="1:2" hidden="1">
      <c r="B288">
        <v>11</v>
      </c>
    </row>
    <row r="289" spans="1:2" hidden="1">
      <c r="B289">
        <v>12</v>
      </c>
    </row>
    <row r="290" spans="1:2" hidden="1">
      <c r="A290" t="s">
        <v>204</v>
      </c>
      <c r="B290">
        <v>1</v>
      </c>
    </row>
    <row r="291" spans="1:2" hidden="1">
      <c r="A291" t="s">
        <v>632</v>
      </c>
      <c r="B291">
        <v>2</v>
      </c>
    </row>
    <row r="292" spans="1:2" hidden="1">
      <c r="A292">
        <v>46366</v>
      </c>
      <c r="B292">
        <v>3</v>
      </c>
    </row>
    <row r="293" spans="1:2">
      <c r="A293" t="s">
        <v>829</v>
      </c>
      <c r="B293">
        <v>4</v>
      </c>
    </row>
    <row r="294" spans="1:2" hidden="1">
      <c r="A294" t="s">
        <v>2</v>
      </c>
      <c r="B294">
        <v>5</v>
      </c>
    </row>
    <row r="295" spans="1:2" hidden="1">
      <c r="A295" t="s">
        <v>570</v>
      </c>
      <c r="B295">
        <v>6</v>
      </c>
    </row>
    <row r="296" spans="1:2" hidden="1">
      <c r="A296" t="s">
        <v>831</v>
      </c>
      <c r="B296">
        <v>7</v>
      </c>
    </row>
    <row r="297" spans="1:2" hidden="1">
      <c r="B297">
        <v>8</v>
      </c>
    </row>
    <row r="298" spans="1:2" hidden="1">
      <c r="B298">
        <v>9</v>
      </c>
    </row>
    <row r="299" spans="1:2" hidden="1">
      <c r="B299">
        <v>10</v>
      </c>
    </row>
    <row r="300" spans="1:2" hidden="1">
      <c r="B300">
        <v>11</v>
      </c>
    </row>
    <row r="301" spans="1:2" hidden="1">
      <c r="B301">
        <v>12</v>
      </c>
    </row>
    <row r="302" spans="1:2" hidden="1">
      <c r="A302" t="s">
        <v>54</v>
      </c>
      <c r="B302">
        <v>1</v>
      </c>
    </row>
    <row r="303" spans="1:2" hidden="1">
      <c r="A303" t="s">
        <v>634</v>
      </c>
      <c r="B303">
        <v>2</v>
      </c>
    </row>
    <row r="304" spans="1:2" hidden="1">
      <c r="A304">
        <v>46366</v>
      </c>
      <c r="B304">
        <v>3</v>
      </c>
    </row>
    <row r="305" spans="1:2">
      <c r="A305" t="s">
        <v>832</v>
      </c>
      <c r="B305">
        <v>4</v>
      </c>
    </row>
    <row r="306" spans="1:2" hidden="1">
      <c r="A306" t="s">
        <v>2</v>
      </c>
      <c r="B306">
        <v>5</v>
      </c>
    </row>
    <row r="307" spans="1:2" hidden="1">
      <c r="A307" t="s">
        <v>570</v>
      </c>
      <c r="B307">
        <v>6</v>
      </c>
    </row>
    <row r="308" spans="1:2" hidden="1">
      <c r="A308" t="s">
        <v>833</v>
      </c>
      <c r="B308">
        <v>7</v>
      </c>
    </row>
    <row r="309" spans="1:2" hidden="1">
      <c r="B309">
        <v>8</v>
      </c>
    </row>
    <row r="310" spans="1:2" hidden="1">
      <c r="B310">
        <v>9</v>
      </c>
    </row>
    <row r="311" spans="1:2" hidden="1">
      <c r="B311">
        <v>10</v>
      </c>
    </row>
    <row r="312" spans="1:2" hidden="1">
      <c r="B312">
        <v>11</v>
      </c>
    </row>
    <row r="313" spans="1:2" hidden="1">
      <c r="B313">
        <v>12</v>
      </c>
    </row>
    <row r="314" spans="1:2" hidden="1">
      <c r="A314" t="s">
        <v>135</v>
      </c>
      <c r="B314">
        <v>1</v>
      </c>
    </row>
    <row r="315" spans="1:2" hidden="1">
      <c r="A315" t="s">
        <v>136</v>
      </c>
      <c r="B315">
        <v>2</v>
      </c>
    </row>
    <row r="316" spans="1:2" hidden="1">
      <c r="A316">
        <v>46366</v>
      </c>
      <c r="B316">
        <v>3</v>
      </c>
    </row>
    <row r="317" spans="1:2">
      <c r="A317" t="s">
        <v>834</v>
      </c>
      <c r="B317">
        <v>4</v>
      </c>
    </row>
    <row r="318" spans="1:2" hidden="1">
      <c r="A318" t="s">
        <v>2</v>
      </c>
      <c r="B318">
        <v>5</v>
      </c>
    </row>
    <row r="319" spans="1:2" hidden="1">
      <c r="A319" t="s">
        <v>570</v>
      </c>
      <c r="B319">
        <v>6</v>
      </c>
    </row>
    <row r="320" spans="1:2" hidden="1">
      <c r="A320" t="s">
        <v>835</v>
      </c>
      <c r="B320">
        <v>7</v>
      </c>
    </row>
    <row r="321" spans="1:2" hidden="1">
      <c r="B321">
        <v>8</v>
      </c>
    </row>
    <row r="322" spans="1:2" hidden="1">
      <c r="B322">
        <v>9</v>
      </c>
    </row>
    <row r="323" spans="1:2" hidden="1">
      <c r="B323">
        <v>10</v>
      </c>
    </row>
    <row r="324" spans="1:2" hidden="1">
      <c r="B324">
        <v>11</v>
      </c>
    </row>
    <row r="325" spans="1:2" hidden="1">
      <c r="B325">
        <v>12</v>
      </c>
    </row>
    <row r="326" spans="1:2" hidden="1">
      <c r="A326" t="s">
        <v>84</v>
      </c>
      <c r="B326">
        <v>1</v>
      </c>
    </row>
    <row r="327" spans="1:2" hidden="1">
      <c r="A327" t="s">
        <v>639</v>
      </c>
      <c r="B327">
        <v>2</v>
      </c>
    </row>
    <row r="328" spans="1:2" hidden="1">
      <c r="A328">
        <v>46366</v>
      </c>
      <c r="B328">
        <v>3</v>
      </c>
    </row>
    <row r="329" spans="1:2">
      <c r="A329" t="s">
        <v>836</v>
      </c>
      <c r="B329">
        <v>4</v>
      </c>
    </row>
    <row r="330" spans="1:2" hidden="1">
      <c r="A330" t="s">
        <v>2</v>
      </c>
      <c r="B330">
        <v>5</v>
      </c>
    </row>
    <row r="331" spans="1:2" hidden="1">
      <c r="A331" t="s">
        <v>570</v>
      </c>
      <c r="B331">
        <v>6</v>
      </c>
    </row>
    <row r="332" spans="1:2" hidden="1">
      <c r="A332" t="s">
        <v>837</v>
      </c>
      <c r="B332">
        <v>7</v>
      </c>
    </row>
    <row r="333" spans="1:2" hidden="1">
      <c r="B333">
        <v>8</v>
      </c>
    </row>
    <row r="334" spans="1:2" hidden="1">
      <c r="B334">
        <v>9</v>
      </c>
    </row>
    <row r="335" spans="1:2" hidden="1">
      <c r="B335">
        <v>10</v>
      </c>
    </row>
    <row r="336" spans="1:2" hidden="1">
      <c r="B336">
        <v>11</v>
      </c>
    </row>
    <row r="337" spans="1:2" hidden="1">
      <c r="B337">
        <v>12</v>
      </c>
    </row>
    <row r="338" spans="1:2" hidden="1">
      <c r="A338" t="s">
        <v>159</v>
      </c>
      <c r="B338">
        <v>1</v>
      </c>
    </row>
    <row r="339" spans="1:2" hidden="1">
      <c r="A339" t="s">
        <v>642</v>
      </c>
      <c r="B339">
        <v>2</v>
      </c>
    </row>
    <row r="340" spans="1:2" hidden="1">
      <c r="A340">
        <v>46365</v>
      </c>
      <c r="B340">
        <v>3</v>
      </c>
    </row>
    <row r="341" spans="1:2">
      <c r="A341" t="s">
        <v>838</v>
      </c>
      <c r="B341">
        <v>4</v>
      </c>
    </row>
    <row r="342" spans="1:2" hidden="1">
      <c r="A342" t="s">
        <v>2</v>
      </c>
      <c r="B342">
        <v>5</v>
      </c>
    </row>
    <row r="343" spans="1:2" hidden="1">
      <c r="A343" t="s">
        <v>570</v>
      </c>
      <c r="B343">
        <v>6</v>
      </c>
    </row>
    <row r="344" spans="1:2" hidden="1">
      <c r="A344" t="s">
        <v>839</v>
      </c>
      <c r="B344">
        <v>7</v>
      </c>
    </row>
    <row r="345" spans="1:2" hidden="1">
      <c r="B345">
        <v>8</v>
      </c>
    </row>
    <row r="346" spans="1:2" hidden="1">
      <c r="B346">
        <v>9</v>
      </c>
    </row>
    <row r="347" spans="1:2" hidden="1">
      <c r="B347">
        <v>10</v>
      </c>
    </row>
    <row r="348" spans="1:2" hidden="1">
      <c r="B348">
        <v>11</v>
      </c>
    </row>
    <row r="349" spans="1:2" hidden="1">
      <c r="B349">
        <v>12</v>
      </c>
    </row>
    <row r="350" spans="1:2" hidden="1">
      <c r="A350" t="s">
        <v>533</v>
      </c>
      <c r="B350">
        <v>1</v>
      </c>
    </row>
    <row r="351" spans="1:2" hidden="1">
      <c r="A351" t="s">
        <v>534</v>
      </c>
      <c r="B351">
        <v>2</v>
      </c>
    </row>
    <row r="352" spans="1:2" hidden="1">
      <c r="A352">
        <v>46365</v>
      </c>
      <c r="B352">
        <v>3</v>
      </c>
    </row>
    <row r="353" spans="1:2">
      <c r="A353" t="s">
        <v>838</v>
      </c>
      <c r="B353">
        <v>4</v>
      </c>
    </row>
    <row r="354" spans="1:2" hidden="1">
      <c r="A354" t="s">
        <v>2</v>
      </c>
      <c r="B354">
        <v>5</v>
      </c>
    </row>
    <row r="355" spans="1:2" hidden="1">
      <c r="A355" t="s">
        <v>570</v>
      </c>
      <c r="B355">
        <v>6</v>
      </c>
    </row>
    <row r="356" spans="1:2" hidden="1">
      <c r="A356" t="s">
        <v>840</v>
      </c>
      <c r="B356">
        <v>7</v>
      </c>
    </row>
    <row r="357" spans="1:2" hidden="1">
      <c r="B357">
        <v>8</v>
      </c>
    </row>
    <row r="358" spans="1:2" hidden="1">
      <c r="B358">
        <v>9</v>
      </c>
    </row>
    <row r="359" spans="1:2" hidden="1">
      <c r="B359">
        <v>10</v>
      </c>
    </row>
    <row r="360" spans="1:2" hidden="1">
      <c r="B360">
        <v>11</v>
      </c>
    </row>
    <row r="361" spans="1:2" hidden="1">
      <c r="B361">
        <v>12</v>
      </c>
    </row>
    <row r="362" spans="1:2" hidden="1">
      <c r="A362" t="s">
        <v>93</v>
      </c>
      <c r="B362">
        <v>1</v>
      </c>
    </row>
    <row r="363" spans="1:2" hidden="1">
      <c r="A363" t="s">
        <v>646</v>
      </c>
      <c r="B363">
        <v>2</v>
      </c>
    </row>
    <row r="364" spans="1:2" hidden="1">
      <c r="A364">
        <v>46366</v>
      </c>
      <c r="B364">
        <v>3</v>
      </c>
    </row>
    <row r="365" spans="1:2">
      <c r="A365" t="s">
        <v>841</v>
      </c>
      <c r="B365">
        <v>4</v>
      </c>
    </row>
    <row r="366" spans="1:2" hidden="1">
      <c r="A366" t="s">
        <v>2</v>
      </c>
      <c r="B366">
        <v>5</v>
      </c>
    </row>
    <row r="367" spans="1:2" hidden="1">
      <c r="A367" t="s">
        <v>570</v>
      </c>
      <c r="B367">
        <v>6</v>
      </c>
    </row>
    <row r="368" spans="1:2" hidden="1">
      <c r="A368" t="s">
        <v>842</v>
      </c>
      <c r="B368">
        <v>7</v>
      </c>
    </row>
    <row r="369" spans="1:2" hidden="1">
      <c r="B369">
        <v>8</v>
      </c>
    </row>
    <row r="370" spans="1:2" hidden="1">
      <c r="B370">
        <v>9</v>
      </c>
    </row>
    <row r="371" spans="1:2" hidden="1">
      <c r="B371">
        <v>10</v>
      </c>
    </row>
    <row r="372" spans="1:2" hidden="1">
      <c r="B372">
        <v>11</v>
      </c>
    </row>
    <row r="373" spans="1:2" hidden="1">
      <c r="B373">
        <v>12</v>
      </c>
    </row>
    <row r="374" spans="1:2" hidden="1">
      <c r="A374" t="s">
        <v>132</v>
      </c>
      <c r="B374">
        <v>1</v>
      </c>
    </row>
    <row r="375" spans="1:2" hidden="1">
      <c r="A375" t="s">
        <v>133</v>
      </c>
      <c r="B375">
        <v>2</v>
      </c>
    </row>
    <row r="376" spans="1:2" hidden="1">
      <c r="A376">
        <v>46366</v>
      </c>
      <c r="B376">
        <v>3</v>
      </c>
    </row>
    <row r="377" spans="1:2">
      <c r="A377" t="s">
        <v>843</v>
      </c>
      <c r="B377">
        <v>4</v>
      </c>
    </row>
    <row r="378" spans="1:2" hidden="1">
      <c r="A378" t="s">
        <v>2</v>
      </c>
      <c r="B378">
        <v>5</v>
      </c>
    </row>
    <row r="379" spans="1:2" hidden="1">
      <c r="A379" t="s">
        <v>570</v>
      </c>
      <c r="B379">
        <v>6</v>
      </c>
    </row>
    <row r="380" spans="1:2" hidden="1">
      <c r="A380" t="s">
        <v>844</v>
      </c>
      <c r="B380">
        <v>7</v>
      </c>
    </row>
    <row r="381" spans="1:2" hidden="1">
      <c r="B381">
        <v>8</v>
      </c>
    </row>
    <row r="382" spans="1:2" hidden="1">
      <c r="B382">
        <v>9</v>
      </c>
    </row>
    <row r="383" spans="1:2" hidden="1">
      <c r="B383">
        <v>10</v>
      </c>
    </row>
    <row r="384" spans="1:2" hidden="1">
      <c r="B384">
        <v>11</v>
      </c>
    </row>
    <row r="385" spans="1:2" hidden="1">
      <c r="B385">
        <v>12</v>
      </c>
    </row>
    <row r="386" spans="1:2" hidden="1">
      <c r="A386" t="s">
        <v>75</v>
      </c>
      <c r="B386">
        <v>1</v>
      </c>
    </row>
    <row r="387" spans="1:2" hidden="1">
      <c r="A387" t="s">
        <v>651</v>
      </c>
      <c r="B387">
        <v>2</v>
      </c>
    </row>
    <row r="388" spans="1:2" hidden="1">
      <c r="A388">
        <v>46366</v>
      </c>
      <c r="B388">
        <v>3</v>
      </c>
    </row>
    <row r="389" spans="1:2">
      <c r="A389" t="s">
        <v>845</v>
      </c>
      <c r="B389">
        <v>4</v>
      </c>
    </row>
    <row r="390" spans="1:2" hidden="1">
      <c r="A390" t="s">
        <v>2</v>
      </c>
      <c r="B390">
        <v>5</v>
      </c>
    </row>
    <row r="391" spans="1:2" hidden="1">
      <c r="A391" t="s">
        <v>570</v>
      </c>
      <c r="B391">
        <v>6</v>
      </c>
    </row>
    <row r="392" spans="1:2" hidden="1">
      <c r="A392" t="s">
        <v>846</v>
      </c>
      <c r="B392">
        <v>7</v>
      </c>
    </row>
    <row r="393" spans="1:2" hidden="1">
      <c r="B393">
        <v>8</v>
      </c>
    </row>
    <row r="394" spans="1:2" hidden="1">
      <c r="B394">
        <v>9</v>
      </c>
    </row>
    <row r="395" spans="1:2" hidden="1">
      <c r="B395">
        <v>10</v>
      </c>
    </row>
    <row r="396" spans="1:2" hidden="1">
      <c r="B396">
        <v>11</v>
      </c>
    </row>
    <row r="397" spans="1:2" hidden="1">
      <c r="B397">
        <v>12</v>
      </c>
    </row>
    <row r="398" spans="1:2" hidden="1">
      <c r="A398" t="s">
        <v>207</v>
      </c>
      <c r="B398">
        <v>1</v>
      </c>
    </row>
    <row r="399" spans="1:2" hidden="1">
      <c r="A399" t="s">
        <v>654</v>
      </c>
      <c r="B399">
        <v>2</v>
      </c>
    </row>
    <row r="400" spans="1:2" hidden="1">
      <c r="A400">
        <v>46367</v>
      </c>
      <c r="B400">
        <v>3</v>
      </c>
    </row>
    <row r="401" spans="1:2">
      <c r="A401" t="s">
        <v>847</v>
      </c>
      <c r="B401">
        <v>4</v>
      </c>
    </row>
    <row r="402" spans="1:2" hidden="1">
      <c r="A402" t="s">
        <v>2</v>
      </c>
      <c r="B402">
        <v>5</v>
      </c>
    </row>
    <row r="403" spans="1:2" hidden="1">
      <c r="A403" t="s">
        <v>570</v>
      </c>
      <c r="B403">
        <v>6</v>
      </c>
    </row>
    <row r="404" spans="1:2" hidden="1">
      <c r="A404" t="s">
        <v>848</v>
      </c>
      <c r="B404">
        <v>7</v>
      </c>
    </row>
    <row r="405" spans="1:2" hidden="1">
      <c r="B405">
        <v>8</v>
      </c>
    </row>
    <row r="406" spans="1:2" hidden="1">
      <c r="B406">
        <v>9</v>
      </c>
    </row>
    <row r="407" spans="1:2" hidden="1">
      <c r="B407">
        <v>10</v>
      </c>
    </row>
    <row r="408" spans="1:2" hidden="1">
      <c r="B408">
        <v>11</v>
      </c>
    </row>
    <row r="409" spans="1:2" hidden="1">
      <c r="B409">
        <v>12</v>
      </c>
    </row>
    <row r="410" spans="1:2" hidden="1">
      <c r="A410" t="s">
        <v>192</v>
      </c>
      <c r="B410">
        <v>1</v>
      </c>
    </row>
    <row r="411" spans="1:2" hidden="1">
      <c r="A411" t="s">
        <v>657</v>
      </c>
      <c r="B411">
        <v>2</v>
      </c>
    </row>
    <row r="412" spans="1:2" hidden="1">
      <c r="A412">
        <v>46366</v>
      </c>
      <c r="B412">
        <v>3</v>
      </c>
    </row>
    <row r="413" spans="1:2">
      <c r="A413" t="s">
        <v>849</v>
      </c>
      <c r="B413">
        <v>4</v>
      </c>
    </row>
    <row r="414" spans="1:2" hidden="1">
      <c r="A414" t="s">
        <v>2</v>
      </c>
      <c r="B414">
        <v>5</v>
      </c>
    </row>
    <row r="415" spans="1:2" hidden="1">
      <c r="A415" t="s">
        <v>570</v>
      </c>
      <c r="B415">
        <v>6</v>
      </c>
    </row>
    <row r="416" spans="1:2" hidden="1">
      <c r="A416" t="s">
        <v>850</v>
      </c>
      <c r="B416">
        <v>7</v>
      </c>
    </row>
    <row r="417" spans="1:2" hidden="1">
      <c r="B417">
        <v>8</v>
      </c>
    </row>
    <row r="418" spans="1:2" hidden="1">
      <c r="B418">
        <v>9</v>
      </c>
    </row>
    <row r="419" spans="1:2" hidden="1">
      <c r="B419">
        <v>10</v>
      </c>
    </row>
    <row r="420" spans="1:2" hidden="1">
      <c r="B420">
        <v>11</v>
      </c>
    </row>
    <row r="421" spans="1:2" hidden="1">
      <c r="B421">
        <v>12</v>
      </c>
    </row>
    <row r="422" spans="1:2" hidden="1">
      <c r="A422" t="s">
        <v>116</v>
      </c>
      <c r="B422">
        <v>1</v>
      </c>
    </row>
    <row r="423" spans="1:2" hidden="1">
      <c r="A423" t="s">
        <v>660</v>
      </c>
      <c r="B423">
        <v>2</v>
      </c>
    </row>
    <row r="424" spans="1:2" hidden="1">
      <c r="A424">
        <v>46367</v>
      </c>
      <c r="B424">
        <v>3</v>
      </c>
    </row>
    <row r="425" spans="1:2">
      <c r="A425" t="s">
        <v>851</v>
      </c>
      <c r="B425">
        <v>4</v>
      </c>
    </row>
    <row r="426" spans="1:2" hidden="1">
      <c r="A426" t="s">
        <v>2</v>
      </c>
      <c r="B426">
        <v>5</v>
      </c>
    </row>
    <row r="427" spans="1:2" hidden="1">
      <c r="A427" t="s">
        <v>570</v>
      </c>
      <c r="B427">
        <v>6</v>
      </c>
    </row>
    <row r="428" spans="1:2" hidden="1">
      <c r="A428" t="s">
        <v>852</v>
      </c>
      <c r="B428">
        <v>7</v>
      </c>
    </row>
    <row r="429" spans="1:2" hidden="1">
      <c r="B429">
        <v>8</v>
      </c>
    </row>
    <row r="430" spans="1:2" hidden="1">
      <c r="B430">
        <v>9</v>
      </c>
    </row>
    <row r="431" spans="1:2" hidden="1">
      <c r="B431">
        <v>10</v>
      </c>
    </row>
    <row r="432" spans="1:2" hidden="1">
      <c r="B432">
        <v>11</v>
      </c>
    </row>
    <row r="433" spans="1:2" hidden="1">
      <c r="B433">
        <v>12</v>
      </c>
    </row>
    <row r="434" spans="1:2" hidden="1">
      <c r="A434" t="s">
        <v>128</v>
      </c>
      <c r="B434">
        <v>1</v>
      </c>
    </row>
    <row r="435" spans="1:2" hidden="1">
      <c r="A435" t="s">
        <v>621</v>
      </c>
      <c r="B435">
        <v>2</v>
      </c>
    </row>
    <row r="436" spans="1:2" hidden="1">
      <c r="A436">
        <v>46366</v>
      </c>
      <c r="B436">
        <v>3</v>
      </c>
    </row>
    <row r="437" spans="1:2">
      <c r="A437" t="s">
        <v>853</v>
      </c>
      <c r="B437">
        <v>4</v>
      </c>
    </row>
    <row r="438" spans="1:2" hidden="1">
      <c r="A438" t="s">
        <v>2</v>
      </c>
      <c r="B438">
        <v>5</v>
      </c>
    </row>
    <row r="439" spans="1:2" hidden="1">
      <c r="A439" t="s">
        <v>570</v>
      </c>
      <c r="B439">
        <v>6</v>
      </c>
    </row>
    <row r="440" spans="1:2" hidden="1">
      <c r="A440" t="s">
        <v>854</v>
      </c>
      <c r="B440">
        <v>7</v>
      </c>
    </row>
    <row r="441" spans="1:2" hidden="1">
      <c r="B441">
        <v>8</v>
      </c>
    </row>
    <row r="442" spans="1:2" hidden="1">
      <c r="B442">
        <v>9</v>
      </c>
    </row>
    <row r="443" spans="1:2" hidden="1">
      <c r="B443">
        <v>10</v>
      </c>
    </row>
    <row r="444" spans="1:2" hidden="1">
      <c r="B444">
        <v>11</v>
      </c>
    </row>
    <row r="445" spans="1:2" hidden="1">
      <c r="B445">
        <v>12</v>
      </c>
    </row>
    <row r="446" spans="1:2" hidden="1">
      <c r="A446" t="s">
        <v>69</v>
      </c>
      <c r="B446">
        <v>1</v>
      </c>
    </row>
    <row r="447" spans="1:2" hidden="1">
      <c r="A447" t="s">
        <v>665</v>
      </c>
      <c r="B447">
        <v>2</v>
      </c>
    </row>
    <row r="448" spans="1:2" hidden="1">
      <c r="A448">
        <v>46365</v>
      </c>
      <c r="B448">
        <v>3</v>
      </c>
    </row>
    <row r="449" spans="1:2">
      <c r="A449" t="s">
        <v>855</v>
      </c>
      <c r="B449">
        <v>4</v>
      </c>
    </row>
    <row r="450" spans="1:2" hidden="1">
      <c r="A450" t="s">
        <v>2</v>
      </c>
      <c r="B450">
        <v>5</v>
      </c>
    </row>
    <row r="451" spans="1:2" hidden="1">
      <c r="A451" t="s">
        <v>570</v>
      </c>
      <c r="B451">
        <v>6</v>
      </c>
    </row>
    <row r="452" spans="1:2" hidden="1">
      <c r="A452" t="s">
        <v>856</v>
      </c>
      <c r="B452">
        <v>7</v>
      </c>
    </row>
    <row r="453" spans="1:2" hidden="1">
      <c r="B453">
        <v>8</v>
      </c>
    </row>
    <row r="454" spans="1:2" hidden="1">
      <c r="B454">
        <v>9</v>
      </c>
    </row>
    <row r="455" spans="1:2" hidden="1">
      <c r="B455">
        <v>10</v>
      </c>
    </row>
    <row r="456" spans="1:2" hidden="1">
      <c r="B456">
        <v>11</v>
      </c>
    </row>
    <row r="457" spans="1:2" hidden="1">
      <c r="B457">
        <v>12</v>
      </c>
    </row>
    <row r="458" spans="1:2" hidden="1">
      <c r="A458" t="s">
        <v>119</v>
      </c>
      <c r="B458">
        <v>1</v>
      </c>
    </row>
    <row r="459" spans="1:2" hidden="1">
      <c r="A459" t="s">
        <v>668</v>
      </c>
      <c r="B459">
        <v>2</v>
      </c>
    </row>
    <row r="460" spans="1:2" hidden="1">
      <c r="A460">
        <v>46366</v>
      </c>
      <c r="B460">
        <v>3</v>
      </c>
    </row>
    <row r="461" spans="1:2">
      <c r="A461" t="s">
        <v>857</v>
      </c>
      <c r="B461">
        <v>4</v>
      </c>
    </row>
    <row r="462" spans="1:2" hidden="1">
      <c r="A462" t="s">
        <v>2</v>
      </c>
      <c r="B462">
        <v>5</v>
      </c>
    </row>
    <row r="463" spans="1:2" hidden="1">
      <c r="A463" t="s">
        <v>570</v>
      </c>
      <c r="B463">
        <v>6</v>
      </c>
    </row>
    <row r="464" spans="1:2" hidden="1">
      <c r="A464" t="s">
        <v>858</v>
      </c>
      <c r="B464">
        <v>7</v>
      </c>
    </row>
    <row r="465" spans="1:2" hidden="1">
      <c r="B465">
        <v>8</v>
      </c>
    </row>
    <row r="466" spans="1:2" hidden="1">
      <c r="B466">
        <v>9</v>
      </c>
    </row>
    <row r="467" spans="1:2" hidden="1">
      <c r="B467">
        <v>10</v>
      </c>
    </row>
    <row r="468" spans="1:2" hidden="1">
      <c r="B468">
        <v>11</v>
      </c>
    </row>
    <row r="469" spans="1:2" hidden="1">
      <c r="B469">
        <v>12</v>
      </c>
    </row>
    <row r="470" spans="1:2" hidden="1">
      <c r="A470" t="s">
        <v>113</v>
      </c>
      <c r="B470">
        <v>1</v>
      </c>
    </row>
    <row r="471" spans="1:2" hidden="1">
      <c r="A471" t="s">
        <v>114</v>
      </c>
      <c r="B471">
        <v>2</v>
      </c>
    </row>
    <row r="472" spans="1:2" hidden="1">
      <c r="A472">
        <v>46366</v>
      </c>
      <c r="B472">
        <v>3</v>
      </c>
    </row>
    <row r="473" spans="1:2">
      <c r="A473" t="s">
        <v>859</v>
      </c>
      <c r="B473">
        <v>4</v>
      </c>
    </row>
    <row r="474" spans="1:2" hidden="1">
      <c r="A474" t="s">
        <v>2</v>
      </c>
      <c r="B474">
        <v>5</v>
      </c>
    </row>
    <row r="475" spans="1:2" hidden="1">
      <c r="A475" t="s">
        <v>570</v>
      </c>
      <c r="B475">
        <v>6</v>
      </c>
    </row>
    <row r="476" spans="1:2" hidden="1">
      <c r="A476" t="s">
        <v>860</v>
      </c>
      <c r="B476">
        <v>7</v>
      </c>
    </row>
    <row r="477" spans="1:2" hidden="1">
      <c r="B477">
        <v>8</v>
      </c>
    </row>
    <row r="478" spans="1:2" hidden="1">
      <c r="B478">
        <v>9</v>
      </c>
    </row>
    <row r="479" spans="1:2" hidden="1">
      <c r="B479">
        <v>10</v>
      </c>
    </row>
    <row r="480" spans="1:2" hidden="1">
      <c r="B480">
        <v>11</v>
      </c>
    </row>
    <row r="481" spans="1:2" hidden="1">
      <c r="B481">
        <v>12</v>
      </c>
    </row>
    <row r="482" spans="1:2" hidden="1">
      <c r="A482" t="s">
        <v>180</v>
      </c>
      <c r="B482">
        <v>1</v>
      </c>
    </row>
    <row r="483" spans="1:2" hidden="1">
      <c r="A483" t="s">
        <v>673</v>
      </c>
      <c r="B483">
        <v>2</v>
      </c>
    </row>
    <row r="484" spans="1:2" hidden="1">
      <c r="A484">
        <v>46365</v>
      </c>
      <c r="B484">
        <v>3</v>
      </c>
    </row>
    <row r="485" spans="1:2">
      <c r="A485" t="s">
        <v>861</v>
      </c>
      <c r="B485">
        <v>4</v>
      </c>
    </row>
    <row r="486" spans="1:2" hidden="1">
      <c r="A486" t="s">
        <v>2</v>
      </c>
      <c r="B486">
        <v>5</v>
      </c>
    </row>
    <row r="487" spans="1:2" hidden="1">
      <c r="A487" t="s">
        <v>570</v>
      </c>
      <c r="B487">
        <v>6</v>
      </c>
    </row>
    <row r="488" spans="1:2" hidden="1">
      <c r="A488" t="s">
        <v>862</v>
      </c>
      <c r="B488">
        <v>7</v>
      </c>
    </row>
    <row r="489" spans="1:2" hidden="1">
      <c r="B489">
        <v>8</v>
      </c>
    </row>
    <row r="490" spans="1:2" hidden="1">
      <c r="B490">
        <v>9</v>
      </c>
    </row>
    <row r="491" spans="1:2" hidden="1">
      <c r="B491">
        <v>10</v>
      </c>
    </row>
    <row r="492" spans="1:2" hidden="1">
      <c r="B492">
        <v>11</v>
      </c>
    </row>
    <row r="493" spans="1:2" hidden="1">
      <c r="B493">
        <v>12</v>
      </c>
    </row>
    <row r="494" spans="1:2" hidden="1">
      <c r="A494" t="s">
        <v>171</v>
      </c>
      <c r="B494">
        <v>1</v>
      </c>
    </row>
    <row r="495" spans="1:2" hidden="1">
      <c r="A495" t="s">
        <v>676</v>
      </c>
      <c r="B495">
        <v>2</v>
      </c>
    </row>
    <row r="496" spans="1:2" hidden="1">
      <c r="A496">
        <v>46366</v>
      </c>
      <c r="B496">
        <v>3</v>
      </c>
    </row>
    <row r="497" spans="1:2">
      <c r="A497" t="s">
        <v>863</v>
      </c>
      <c r="B497">
        <v>4</v>
      </c>
    </row>
    <row r="498" spans="1:2" hidden="1">
      <c r="A498" t="s">
        <v>2</v>
      </c>
      <c r="B498">
        <v>5</v>
      </c>
    </row>
    <row r="499" spans="1:2" hidden="1">
      <c r="A499" t="s">
        <v>570</v>
      </c>
      <c r="B499">
        <v>6</v>
      </c>
    </row>
    <row r="500" spans="1:2" hidden="1">
      <c r="A500" t="s">
        <v>864</v>
      </c>
      <c r="B500">
        <v>7</v>
      </c>
    </row>
    <row r="501" spans="1:2" hidden="1">
      <c r="B501">
        <v>8</v>
      </c>
    </row>
    <row r="502" spans="1:2" hidden="1">
      <c r="B502">
        <v>9</v>
      </c>
    </row>
    <row r="503" spans="1:2" hidden="1">
      <c r="B503">
        <v>10</v>
      </c>
    </row>
    <row r="504" spans="1:2" hidden="1">
      <c r="B504">
        <v>11</v>
      </c>
    </row>
    <row r="505" spans="1:2" hidden="1">
      <c r="B505">
        <v>12</v>
      </c>
    </row>
    <row r="506" spans="1:2" hidden="1">
      <c r="A506" t="s">
        <v>564</v>
      </c>
      <c r="B506">
        <v>1</v>
      </c>
    </row>
    <row r="507" spans="1:2" hidden="1">
      <c r="A507" t="s">
        <v>679</v>
      </c>
      <c r="B507">
        <v>2</v>
      </c>
    </row>
    <row r="508" spans="1:2" hidden="1">
      <c r="A508">
        <v>46366</v>
      </c>
      <c r="B508">
        <v>3</v>
      </c>
    </row>
    <row r="509" spans="1:2">
      <c r="A509" t="s">
        <v>865</v>
      </c>
      <c r="B509">
        <v>4</v>
      </c>
    </row>
    <row r="510" spans="1:2" hidden="1">
      <c r="A510" t="s">
        <v>2</v>
      </c>
      <c r="B510">
        <v>5</v>
      </c>
    </row>
    <row r="511" spans="1:2" hidden="1">
      <c r="A511" t="s">
        <v>570</v>
      </c>
      <c r="B511">
        <v>6</v>
      </c>
    </row>
    <row r="512" spans="1:2" hidden="1">
      <c r="A512" t="s">
        <v>866</v>
      </c>
      <c r="B512">
        <v>7</v>
      </c>
    </row>
    <row r="513" spans="1:2" hidden="1">
      <c r="B513">
        <v>8</v>
      </c>
    </row>
    <row r="514" spans="1:2" hidden="1">
      <c r="B514">
        <v>9</v>
      </c>
    </row>
    <row r="515" spans="1:2" hidden="1">
      <c r="B515">
        <v>10</v>
      </c>
    </row>
    <row r="516" spans="1:2" hidden="1">
      <c r="B516">
        <v>11</v>
      </c>
    </row>
    <row r="517" spans="1:2" hidden="1">
      <c r="B517">
        <v>12</v>
      </c>
    </row>
    <row r="518" spans="1:2" hidden="1">
      <c r="A518" t="s">
        <v>48</v>
      </c>
      <c r="B518">
        <v>1</v>
      </c>
    </row>
    <row r="519" spans="1:2" hidden="1">
      <c r="A519" t="s">
        <v>49</v>
      </c>
      <c r="B519">
        <v>2</v>
      </c>
    </row>
    <row r="520" spans="1:2" hidden="1">
      <c r="A520">
        <v>46366</v>
      </c>
      <c r="B520">
        <v>3</v>
      </c>
    </row>
    <row r="521" spans="1:2">
      <c r="A521" t="s">
        <v>867</v>
      </c>
      <c r="B521">
        <v>4</v>
      </c>
    </row>
    <row r="522" spans="1:2" hidden="1">
      <c r="A522" t="s">
        <v>2</v>
      </c>
      <c r="B522">
        <v>5</v>
      </c>
    </row>
    <row r="523" spans="1:2" hidden="1">
      <c r="A523" t="s">
        <v>570</v>
      </c>
      <c r="B523">
        <v>6</v>
      </c>
    </row>
    <row r="524" spans="1:2" hidden="1">
      <c r="A524" t="s">
        <v>868</v>
      </c>
      <c r="B524">
        <v>7</v>
      </c>
    </row>
    <row r="525" spans="1:2" hidden="1">
      <c r="B525">
        <v>8</v>
      </c>
    </row>
    <row r="526" spans="1:2" hidden="1">
      <c r="B526">
        <v>9</v>
      </c>
    </row>
    <row r="527" spans="1:2" hidden="1">
      <c r="B527">
        <v>10</v>
      </c>
    </row>
    <row r="528" spans="1:2" hidden="1">
      <c r="B528">
        <v>11</v>
      </c>
    </row>
    <row r="529" spans="1:2" hidden="1">
      <c r="B529">
        <v>12</v>
      </c>
    </row>
    <row r="530" spans="1:2" hidden="1">
      <c r="A530" t="s">
        <v>144</v>
      </c>
      <c r="B530">
        <v>1</v>
      </c>
    </row>
    <row r="531" spans="1:2" hidden="1">
      <c r="A531" t="s">
        <v>684</v>
      </c>
      <c r="B531">
        <v>2</v>
      </c>
    </row>
    <row r="532" spans="1:2" hidden="1">
      <c r="A532">
        <v>46366</v>
      </c>
      <c r="B532">
        <v>3</v>
      </c>
    </row>
    <row r="533" spans="1:2">
      <c r="A533" t="s">
        <v>869</v>
      </c>
      <c r="B533">
        <v>4</v>
      </c>
    </row>
    <row r="534" spans="1:2" hidden="1">
      <c r="A534" t="s">
        <v>2</v>
      </c>
      <c r="B534">
        <v>5</v>
      </c>
    </row>
    <row r="535" spans="1:2" hidden="1">
      <c r="A535" t="s">
        <v>570</v>
      </c>
      <c r="B535">
        <v>6</v>
      </c>
    </row>
    <row r="536" spans="1:2" hidden="1">
      <c r="A536" t="s">
        <v>870</v>
      </c>
      <c r="B536">
        <v>7</v>
      </c>
    </row>
    <row r="537" spans="1:2" hidden="1">
      <c r="B537">
        <v>8</v>
      </c>
    </row>
    <row r="538" spans="1:2" hidden="1">
      <c r="B538">
        <v>9</v>
      </c>
    </row>
    <row r="539" spans="1:2" hidden="1">
      <c r="B539">
        <v>10</v>
      </c>
    </row>
    <row r="540" spans="1:2" hidden="1">
      <c r="B540">
        <v>11</v>
      </c>
    </row>
    <row r="541" spans="1:2" hidden="1">
      <c r="B541">
        <v>12</v>
      </c>
    </row>
    <row r="542" spans="1:2" hidden="1">
      <c r="A542" t="s">
        <v>186</v>
      </c>
      <c r="B542">
        <v>1</v>
      </c>
    </row>
    <row r="543" spans="1:2" hidden="1">
      <c r="A543" t="s">
        <v>687</v>
      </c>
      <c r="B543">
        <v>2</v>
      </c>
    </row>
    <row r="544" spans="1:2" hidden="1">
      <c r="A544">
        <v>46364</v>
      </c>
      <c r="B544">
        <v>3</v>
      </c>
    </row>
    <row r="545" spans="1:2">
      <c r="A545" t="s">
        <v>871</v>
      </c>
      <c r="B545">
        <v>4</v>
      </c>
    </row>
    <row r="546" spans="1:2" hidden="1">
      <c r="A546" t="s">
        <v>2</v>
      </c>
      <c r="B546">
        <v>5</v>
      </c>
    </row>
    <row r="547" spans="1:2" hidden="1">
      <c r="A547" t="s">
        <v>570</v>
      </c>
      <c r="B547">
        <v>6</v>
      </c>
    </row>
    <row r="548" spans="1:2" hidden="1">
      <c r="A548" t="s">
        <v>872</v>
      </c>
      <c r="B548">
        <v>7</v>
      </c>
    </row>
    <row r="549" spans="1:2" hidden="1">
      <c r="B549">
        <v>8</v>
      </c>
    </row>
    <row r="550" spans="1:2" hidden="1">
      <c r="B550">
        <v>9</v>
      </c>
    </row>
    <row r="551" spans="1:2" hidden="1">
      <c r="B551">
        <v>10</v>
      </c>
    </row>
    <row r="552" spans="1:2" hidden="1">
      <c r="B552">
        <v>11</v>
      </c>
    </row>
    <row r="553" spans="1:2" hidden="1">
      <c r="B553">
        <v>12</v>
      </c>
    </row>
    <row r="554" spans="1:2" hidden="1">
      <c r="A554" t="s">
        <v>90</v>
      </c>
      <c r="B554">
        <v>1</v>
      </c>
    </row>
    <row r="555" spans="1:2" hidden="1">
      <c r="A555" t="s">
        <v>690</v>
      </c>
      <c r="B555">
        <v>2</v>
      </c>
    </row>
    <row r="556" spans="1:2" hidden="1">
      <c r="A556">
        <v>46366</v>
      </c>
      <c r="B556">
        <v>3</v>
      </c>
    </row>
    <row r="557" spans="1:2">
      <c r="A557" t="s">
        <v>873</v>
      </c>
      <c r="B557">
        <v>4</v>
      </c>
    </row>
    <row r="558" spans="1:2" hidden="1">
      <c r="A558" t="s">
        <v>2</v>
      </c>
      <c r="B558">
        <v>5</v>
      </c>
    </row>
    <row r="559" spans="1:2" hidden="1">
      <c r="A559" t="s">
        <v>570</v>
      </c>
      <c r="B559">
        <v>6</v>
      </c>
    </row>
    <row r="560" spans="1:2" hidden="1">
      <c r="A560" t="s">
        <v>874</v>
      </c>
      <c r="B560">
        <v>7</v>
      </c>
    </row>
    <row r="561" spans="1:2" hidden="1">
      <c r="B561">
        <v>8</v>
      </c>
    </row>
    <row r="562" spans="1:2" hidden="1">
      <c r="B562">
        <v>9</v>
      </c>
    </row>
    <row r="563" spans="1:2" hidden="1">
      <c r="B563">
        <v>10</v>
      </c>
    </row>
    <row r="564" spans="1:2" hidden="1">
      <c r="B564">
        <v>11</v>
      </c>
    </row>
    <row r="565" spans="1:2" hidden="1">
      <c r="B565">
        <v>12</v>
      </c>
    </row>
    <row r="566" spans="1:2" hidden="1">
      <c r="A566" t="s">
        <v>72</v>
      </c>
      <c r="B566">
        <v>1</v>
      </c>
    </row>
    <row r="567" spans="1:2" hidden="1">
      <c r="A567" t="s">
        <v>73</v>
      </c>
      <c r="B567">
        <v>2</v>
      </c>
    </row>
    <row r="568" spans="1:2" hidden="1">
      <c r="A568">
        <v>46366</v>
      </c>
      <c r="B568">
        <v>3</v>
      </c>
    </row>
    <row r="569" spans="1:2">
      <c r="A569" t="s">
        <v>875</v>
      </c>
      <c r="B569">
        <v>4</v>
      </c>
    </row>
    <row r="570" spans="1:2" hidden="1">
      <c r="A570" t="s">
        <v>2</v>
      </c>
      <c r="B570">
        <v>5</v>
      </c>
    </row>
    <row r="571" spans="1:2" hidden="1">
      <c r="A571" t="s">
        <v>570</v>
      </c>
      <c r="B571">
        <v>6</v>
      </c>
    </row>
    <row r="572" spans="1:2" hidden="1">
      <c r="A572" t="s">
        <v>876</v>
      </c>
      <c r="B572">
        <v>7</v>
      </c>
    </row>
    <row r="573" spans="1:2" hidden="1">
      <c r="B573">
        <v>8</v>
      </c>
    </row>
    <row r="574" spans="1:2" hidden="1">
      <c r="B574">
        <v>9</v>
      </c>
    </row>
    <row r="575" spans="1:2" hidden="1">
      <c r="B575">
        <v>10</v>
      </c>
    </row>
    <row r="576" spans="1:2" hidden="1">
      <c r="B576">
        <v>11</v>
      </c>
    </row>
    <row r="577" spans="1:2" hidden="1">
      <c r="B577">
        <v>12</v>
      </c>
    </row>
    <row r="578" spans="1:2" hidden="1">
      <c r="A578" t="s">
        <v>21</v>
      </c>
      <c r="B578">
        <v>1</v>
      </c>
    </row>
    <row r="579" spans="1:2" hidden="1">
      <c r="A579" t="s">
        <v>695</v>
      </c>
      <c r="B579">
        <v>2</v>
      </c>
    </row>
    <row r="580" spans="1:2" hidden="1">
      <c r="A580">
        <v>46366</v>
      </c>
      <c r="B580">
        <v>3</v>
      </c>
    </row>
    <row r="581" spans="1:2">
      <c r="A581" t="s">
        <v>877</v>
      </c>
      <c r="B581">
        <v>4</v>
      </c>
    </row>
    <row r="582" spans="1:2" hidden="1">
      <c r="A582" t="s">
        <v>2</v>
      </c>
      <c r="B582">
        <v>5</v>
      </c>
    </row>
    <row r="583" spans="1:2" hidden="1">
      <c r="A583" t="s">
        <v>570</v>
      </c>
      <c r="B583">
        <v>6</v>
      </c>
    </row>
    <row r="584" spans="1:2" hidden="1">
      <c r="A584" t="s">
        <v>878</v>
      </c>
      <c r="B584">
        <v>7</v>
      </c>
    </row>
    <row r="585" spans="1:2" hidden="1">
      <c r="B585">
        <v>8</v>
      </c>
    </row>
    <row r="586" spans="1:2" hidden="1">
      <c r="B586">
        <v>9</v>
      </c>
    </row>
    <row r="587" spans="1:2" hidden="1">
      <c r="B587">
        <v>10</v>
      </c>
    </row>
    <row r="588" spans="1:2" hidden="1">
      <c r="B588">
        <v>11</v>
      </c>
    </row>
    <row r="589" spans="1:2" hidden="1">
      <c r="B589">
        <v>12</v>
      </c>
    </row>
    <row r="590" spans="1:2" hidden="1">
      <c r="A590" t="s">
        <v>358</v>
      </c>
      <c r="B590">
        <v>1</v>
      </c>
    </row>
    <row r="591" spans="1:2" hidden="1">
      <c r="A591" t="s">
        <v>698</v>
      </c>
      <c r="B591">
        <v>2</v>
      </c>
    </row>
    <row r="592" spans="1:2" hidden="1">
      <c r="A592">
        <v>46366</v>
      </c>
      <c r="B592">
        <v>3</v>
      </c>
    </row>
    <row r="593" spans="1:2">
      <c r="A593" t="s">
        <v>879</v>
      </c>
      <c r="B593">
        <v>4</v>
      </c>
    </row>
    <row r="594" spans="1:2" hidden="1">
      <c r="A594" t="s">
        <v>2</v>
      </c>
      <c r="B594">
        <v>5</v>
      </c>
    </row>
    <row r="595" spans="1:2" hidden="1">
      <c r="A595" t="s">
        <v>570</v>
      </c>
      <c r="B595">
        <v>6</v>
      </c>
    </row>
    <row r="596" spans="1:2" hidden="1">
      <c r="A596" t="s">
        <v>880</v>
      </c>
      <c r="B596">
        <v>7</v>
      </c>
    </row>
    <row r="597" spans="1:2" hidden="1">
      <c r="B597">
        <v>8</v>
      </c>
    </row>
    <row r="598" spans="1:2" hidden="1">
      <c r="B598">
        <v>9</v>
      </c>
    </row>
    <row r="599" spans="1:2" hidden="1">
      <c r="B599">
        <v>10</v>
      </c>
    </row>
    <row r="600" spans="1:2" hidden="1">
      <c r="B600">
        <v>11</v>
      </c>
    </row>
    <row r="601" spans="1:2" hidden="1">
      <c r="B601">
        <v>12</v>
      </c>
    </row>
    <row r="602" spans="1:2" hidden="1">
      <c r="A602" t="s">
        <v>30</v>
      </c>
      <c r="B602">
        <v>1</v>
      </c>
    </row>
    <row r="603" spans="1:2" hidden="1">
      <c r="A603" t="s">
        <v>701</v>
      </c>
      <c r="B603">
        <v>2</v>
      </c>
    </row>
    <row r="604" spans="1:2" hidden="1">
      <c r="A604">
        <v>46366</v>
      </c>
      <c r="B604">
        <v>3</v>
      </c>
    </row>
    <row r="605" spans="1:2">
      <c r="A605" t="s">
        <v>881</v>
      </c>
      <c r="B605">
        <v>4</v>
      </c>
    </row>
    <row r="606" spans="1:2" hidden="1">
      <c r="A606" t="s">
        <v>2</v>
      </c>
      <c r="B606">
        <v>5</v>
      </c>
    </row>
    <row r="607" spans="1:2" hidden="1">
      <c r="A607" t="s">
        <v>570</v>
      </c>
      <c r="B607">
        <v>6</v>
      </c>
    </row>
    <row r="608" spans="1:2" hidden="1">
      <c r="A608" t="s">
        <v>882</v>
      </c>
      <c r="B608">
        <v>7</v>
      </c>
    </row>
    <row r="609" spans="1:2" hidden="1">
      <c r="B609">
        <v>8</v>
      </c>
    </row>
    <row r="610" spans="1:2" hidden="1">
      <c r="B610">
        <v>9</v>
      </c>
    </row>
    <row r="611" spans="1:2" hidden="1">
      <c r="B611">
        <v>10</v>
      </c>
    </row>
    <row r="612" spans="1:2" hidden="1">
      <c r="B612">
        <v>11</v>
      </c>
    </row>
    <row r="613" spans="1:2" hidden="1">
      <c r="B613">
        <v>12</v>
      </c>
    </row>
    <row r="614" spans="1:2" hidden="1">
      <c r="A614" t="s">
        <v>8</v>
      </c>
      <c r="B614">
        <v>1</v>
      </c>
    </row>
    <row r="615" spans="1:2" hidden="1">
      <c r="A615" t="s">
        <v>704</v>
      </c>
      <c r="B615">
        <v>2</v>
      </c>
    </row>
    <row r="616" spans="1:2" hidden="1">
      <c r="A616">
        <v>46368</v>
      </c>
      <c r="B616">
        <v>3</v>
      </c>
    </row>
    <row r="617" spans="1:2">
      <c r="A617" t="s">
        <v>883</v>
      </c>
      <c r="B617">
        <v>4</v>
      </c>
    </row>
    <row r="618" spans="1:2" hidden="1">
      <c r="A618" t="s">
        <v>2</v>
      </c>
      <c r="B618">
        <v>5</v>
      </c>
    </row>
    <row r="619" spans="1:2" hidden="1">
      <c r="A619" t="s">
        <v>570</v>
      </c>
      <c r="B619">
        <v>6</v>
      </c>
    </row>
    <row r="620" spans="1:2" hidden="1">
      <c r="A620" t="s">
        <v>884</v>
      </c>
      <c r="B620">
        <v>7</v>
      </c>
    </row>
    <row r="621" spans="1:2" hidden="1">
      <c r="B621">
        <v>8</v>
      </c>
    </row>
    <row r="622" spans="1:2" hidden="1">
      <c r="B622">
        <v>9</v>
      </c>
    </row>
    <row r="623" spans="1:2" hidden="1">
      <c r="B623">
        <v>10</v>
      </c>
    </row>
    <row r="624" spans="1:2" hidden="1">
      <c r="B624">
        <v>11</v>
      </c>
    </row>
    <row r="625" spans="1:2" hidden="1">
      <c r="B625">
        <v>12</v>
      </c>
    </row>
    <row r="626" spans="1:2" hidden="1">
      <c r="A626" t="s">
        <v>87</v>
      </c>
      <c r="B626">
        <v>1</v>
      </c>
    </row>
    <row r="627" spans="1:2" hidden="1">
      <c r="A627" t="s">
        <v>707</v>
      </c>
      <c r="B627">
        <v>2</v>
      </c>
    </row>
    <row r="628" spans="1:2" hidden="1">
      <c r="A628">
        <v>46364</v>
      </c>
      <c r="B628">
        <v>3</v>
      </c>
    </row>
    <row r="629" spans="1:2">
      <c r="A629" t="s">
        <v>885</v>
      </c>
      <c r="B629">
        <v>4</v>
      </c>
    </row>
    <row r="630" spans="1:2" hidden="1">
      <c r="A630" t="s">
        <v>2</v>
      </c>
      <c r="B630">
        <v>5</v>
      </c>
    </row>
    <row r="631" spans="1:2" hidden="1">
      <c r="A631" t="s">
        <v>570</v>
      </c>
      <c r="B631">
        <v>6</v>
      </c>
    </row>
    <row r="632" spans="1:2" hidden="1">
      <c r="A632" t="s">
        <v>886</v>
      </c>
      <c r="B632">
        <v>7</v>
      </c>
    </row>
    <row r="633" spans="1:2" hidden="1">
      <c r="B633">
        <v>8</v>
      </c>
    </row>
    <row r="634" spans="1:2" hidden="1">
      <c r="B634">
        <v>9</v>
      </c>
    </row>
    <row r="635" spans="1:2" hidden="1">
      <c r="B635">
        <v>10</v>
      </c>
    </row>
    <row r="636" spans="1:2" hidden="1">
      <c r="B636">
        <v>11</v>
      </c>
    </row>
    <row r="637" spans="1:2" hidden="1">
      <c r="B637">
        <v>12</v>
      </c>
    </row>
    <row r="638" spans="1:2" hidden="1">
      <c r="A638" t="s">
        <v>96</v>
      </c>
      <c r="B638">
        <v>1</v>
      </c>
    </row>
    <row r="639" spans="1:2" hidden="1">
      <c r="A639" t="s">
        <v>341</v>
      </c>
      <c r="B639">
        <v>2</v>
      </c>
    </row>
    <row r="640" spans="1:2" hidden="1">
      <c r="A640">
        <v>46367</v>
      </c>
      <c r="B640">
        <v>3</v>
      </c>
    </row>
    <row r="641" spans="1:2">
      <c r="A641" t="s">
        <v>887</v>
      </c>
      <c r="B641">
        <v>4</v>
      </c>
    </row>
    <row r="642" spans="1:2" hidden="1">
      <c r="A642" t="s">
        <v>2</v>
      </c>
      <c r="B642">
        <v>5</v>
      </c>
    </row>
    <row r="643" spans="1:2" hidden="1">
      <c r="A643" t="s">
        <v>570</v>
      </c>
      <c r="B643">
        <v>6</v>
      </c>
    </row>
    <row r="644" spans="1:2" hidden="1">
      <c r="A644" t="s">
        <v>888</v>
      </c>
      <c r="B644">
        <v>7</v>
      </c>
    </row>
    <row r="645" spans="1:2" hidden="1">
      <c r="B645">
        <v>8</v>
      </c>
    </row>
    <row r="646" spans="1:2" hidden="1">
      <c r="B646">
        <v>9</v>
      </c>
    </row>
    <row r="647" spans="1:2" hidden="1">
      <c r="B647">
        <v>10</v>
      </c>
    </row>
    <row r="648" spans="1:2" hidden="1">
      <c r="B648">
        <v>11</v>
      </c>
    </row>
    <row r="649" spans="1:2" hidden="1">
      <c r="B649">
        <v>12</v>
      </c>
    </row>
    <row r="650" spans="1:2" hidden="1">
      <c r="A650" t="s">
        <v>33</v>
      </c>
      <c r="B650">
        <v>1</v>
      </c>
    </row>
    <row r="651" spans="1:2" hidden="1">
      <c r="A651" t="s">
        <v>712</v>
      </c>
      <c r="B651">
        <v>2</v>
      </c>
    </row>
    <row r="652" spans="1:2" hidden="1">
      <c r="A652">
        <v>46366</v>
      </c>
      <c r="B652">
        <v>3</v>
      </c>
    </row>
    <row r="653" spans="1:2">
      <c r="A653" t="s">
        <v>887</v>
      </c>
      <c r="B653">
        <v>4</v>
      </c>
    </row>
    <row r="654" spans="1:2" hidden="1">
      <c r="A654" t="s">
        <v>2</v>
      </c>
      <c r="B654">
        <v>5</v>
      </c>
    </row>
    <row r="655" spans="1:2" hidden="1">
      <c r="A655" t="s">
        <v>570</v>
      </c>
      <c r="B655">
        <v>6</v>
      </c>
    </row>
    <row r="656" spans="1:2" hidden="1">
      <c r="A656" t="s">
        <v>889</v>
      </c>
      <c r="B656">
        <v>7</v>
      </c>
    </row>
    <row r="657" spans="1:2" hidden="1">
      <c r="B657">
        <v>8</v>
      </c>
    </row>
    <row r="658" spans="1:2" hidden="1">
      <c r="B658">
        <v>9</v>
      </c>
    </row>
    <row r="659" spans="1:2" hidden="1">
      <c r="B659">
        <v>10</v>
      </c>
    </row>
    <row r="660" spans="1:2" hidden="1">
      <c r="B660">
        <v>11</v>
      </c>
    </row>
    <row r="661" spans="1:2" hidden="1">
      <c r="B661">
        <v>12</v>
      </c>
    </row>
    <row r="662" spans="1:2" hidden="1">
      <c r="A662" t="s">
        <v>156</v>
      </c>
      <c r="B662">
        <v>1</v>
      </c>
    </row>
    <row r="663" spans="1:2" hidden="1">
      <c r="A663" t="s">
        <v>714</v>
      </c>
      <c r="B663">
        <v>2</v>
      </c>
    </row>
    <row r="664" spans="1:2" hidden="1">
      <c r="A664">
        <v>46365</v>
      </c>
      <c r="B664">
        <v>3</v>
      </c>
    </row>
    <row r="665" spans="1:2">
      <c r="A665" t="s">
        <v>890</v>
      </c>
      <c r="B665">
        <v>4</v>
      </c>
    </row>
    <row r="666" spans="1:2" hidden="1">
      <c r="A666" t="s">
        <v>2</v>
      </c>
      <c r="B666">
        <v>5</v>
      </c>
    </row>
    <row r="667" spans="1:2" hidden="1">
      <c r="A667" t="s">
        <v>570</v>
      </c>
      <c r="B667">
        <v>6</v>
      </c>
    </row>
    <row r="668" spans="1:2" hidden="1">
      <c r="A668" t="s">
        <v>891</v>
      </c>
      <c r="B668">
        <v>7</v>
      </c>
    </row>
    <row r="669" spans="1:2" hidden="1">
      <c r="B669">
        <v>8</v>
      </c>
    </row>
    <row r="670" spans="1:2" hidden="1">
      <c r="B670">
        <v>9</v>
      </c>
    </row>
    <row r="671" spans="1:2" hidden="1">
      <c r="B671">
        <v>10</v>
      </c>
    </row>
    <row r="672" spans="1:2" hidden="1">
      <c r="B672">
        <v>11</v>
      </c>
    </row>
    <row r="673" spans="1:2" hidden="1">
      <c r="B673">
        <v>12</v>
      </c>
    </row>
    <row r="674" spans="1:2" hidden="1">
      <c r="A674" t="s">
        <v>45</v>
      </c>
      <c r="B674">
        <v>1</v>
      </c>
    </row>
    <row r="675" spans="1:2" hidden="1">
      <c r="A675" t="s">
        <v>609</v>
      </c>
      <c r="B675">
        <v>2</v>
      </c>
    </row>
    <row r="676" spans="1:2" hidden="1">
      <c r="A676">
        <v>46366</v>
      </c>
      <c r="B676">
        <v>3</v>
      </c>
    </row>
    <row r="677" spans="1:2">
      <c r="A677" t="s">
        <v>892</v>
      </c>
      <c r="B677">
        <v>4</v>
      </c>
    </row>
    <row r="678" spans="1:2" hidden="1">
      <c r="A678" t="s">
        <v>2</v>
      </c>
      <c r="B678">
        <v>5</v>
      </c>
    </row>
    <row r="679" spans="1:2" hidden="1">
      <c r="A679" t="s">
        <v>570</v>
      </c>
      <c r="B679">
        <v>6</v>
      </c>
    </row>
    <row r="680" spans="1:2" hidden="1">
      <c r="A680" t="s">
        <v>893</v>
      </c>
      <c r="B680">
        <v>7</v>
      </c>
    </row>
    <row r="681" spans="1:2" hidden="1">
      <c r="B681">
        <v>8</v>
      </c>
    </row>
    <row r="682" spans="1:2" hidden="1">
      <c r="B682">
        <v>9</v>
      </c>
    </row>
    <row r="683" spans="1:2" hidden="1">
      <c r="B683">
        <v>10</v>
      </c>
    </row>
    <row r="684" spans="1:2" hidden="1">
      <c r="B684">
        <v>11</v>
      </c>
    </row>
    <row r="685" spans="1:2" hidden="1">
      <c r="B685">
        <v>12</v>
      </c>
    </row>
    <row r="686" spans="1:2" hidden="1">
      <c r="A686" t="s">
        <v>99</v>
      </c>
      <c r="B686">
        <v>1</v>
      </c>
    </row>
    <row r="687" spans="1:2" hidden="1">
      <c r="A687" t="s">
        <v>719</v>
      </c>
      <c r="B687">
        <v>2</v>
      </c>
    </row>
    <row r="688" spans="1:2" hidden="1">
      <c r="A688">
        <v>46366</v>
      </c>
      <c r="B688">
        <v>3</v>
      </c>
    </row>
    <row r="689" spans="1:2">
      <c r="A689" t="s">
        <v>894</v>
      </c>
      <c r="B689">
        <v>4</v>
      </c>
    </row>
    <row r="690" spans="1:2" hidden="1">
      <c r="A690" t="s">
        <v>2</v>
      </c>
      <c r="B690">
        <v>5</v>
      </c>
    </row>
    <row r="691" spans="1:2" hidden="1">
      <c r="A691" t="s">
        <v>570</v>
      </c>
      <c r="B691">
        <v>6</v>
      </c>
    </row>
    <row r="692" spans="1:2" hidden="1">
      <c r="A692" t="s">
        <v>895</v>
      </c>
      <c r="B692">
        <v>7</v>
      </c>
    </row>
    <row r="693" spans="1:2" hidden="1">
      <c r="B693">
        <v>8</v>
      </c>
    </row>
    <row r="694" spans="1:2" hidden="1">
      <c r="B694">
        <v>9</v>
      </c>
    </row>
    <row r="695" spans="1:2" hidden="1">
      <c r="B695">
        <v>10</v>
      </c>
    </row>
    <row r="696" spans="1:2" hidden="1">
      <c r="B696">
        <v>11</v>
      </c>
    </row>
    <row r="697" spans="1:2" hidden="1">
      <c r="B697">
        <v>12</v>
      </c>
    </row>
    <row r="698" spans="1:2" hidden="1">
      <c r="A698" t="s">
        <v>201</v>
      </c>
      <c r="B698">
        <v>1</v>
      </c>
    </row>
    <row r="699" spans="1:2" hidden="1">
      <c r="A699" t="s">
        <v>722</v>
      </c>
      <c r="B699">
        <v>2</v>
      </c>
    </row>
    <row r="700" spans="1:2" hidden="1">
      <c r="A700">
        <v>46364</v>
      </c>
      <c r="B700">
        <v>3</v>
      </c>
    </row>
    <row r="701" spans="1:2">
      <c r="A701" t="s">
        <v>896</v>
      </c>
      <c r="B701">
        <v>4</v>
      </c>
    </row>
    <row r="702" spans="1:2" hidden="1">
      <c r="A702" t="s">
        <v>2</v>
      </c>
      <c r="B702">
        <v>5</v>
      </c>
    </row>
    <row r="703" spans="1:2" hidden="1">
      <c r="A703" t="s">
        <v>570</v>
      </c>
      <c r="B703">
        <v>6</v>
      </c>
    </row>
    <row r="704" spans="1:2" hidden="1">
      <c r="A704" t="s">
        <v>897</v>
      </c>
      <c r="B704">
        <v>7</v>
      </c>
    </row>
    <row r="705" spans="1:2" hidden="1">
      <c r="B705">
        <v>8</v>
      </c>
    </row>
    <row r="706" spans="1:2" hidden="1">
      <c r="B706">
        <v>9</v>
      </c>
    </row>
    <row r="707" spans="1:2" hidden="1">
      <c r="B707">
        <v>10</v>
      </c>
    </row>
    <row r="708" spans="1:2" hidden="1">
      <c r="B708">
        <v>11</v>
      </c>
    </row>
    <row r="709" spans="1:2" hidden="1">
      <c r="B709">
        <v>12</v>
      </c>
    </row>
    <row r="710" spans="1:2" hidden="1">
      <c r="A710" t="s">
        <v>27</v>
      </c>
      <c r="B710">
        <v>1</v>
      </c>
    </row>
    <row r="711" spans="1:2" hidden="1">
      <c r="A711" t="s">
        <v>725</v>
      </c>
      <c r="B711">
        <v>2</v>
      </c>
    </row>
    <row r="712" spans="1:2" hidden="1">
      <c r="A712">
        <v>46366</v>
      </c>
      <c r="B712">
        <v>3</v>
      </c>
    </row>
    <row r="713" spans="1:2">
      <c r="A713" t="s">
        <v>898</v>
      </c>
      <c r="B713">
        <v>4</v>
      </c>
    </row>
    <row r="714" spans="1:2" hidden="1">
      <c r="A714" t="s">
        <v>2</v>
      </c>
      <c r="B714">
        <v>5</v>
      </c>
    </row>
    <row r="715" spans="1:2" hidden="1">
      <c r="A715" t="s">
        <v>570</v>
      </c>
      <c r="B715">
        <v>6</v>
      </c>
    </row>
    <row r="716" spans="1:2" hidden="1">
      <c r="A716" t="s">
        <v>899</v>
      </c>
      <c r="B716">
        <v>7</v>
      </c>
    </row>
    <row r="717" spans="1:2" hidden="1">
      <c r="B717">
        <v>8</v>
      </c>
    </row>
    <row r="718" spans="1:2" hidden="1">
      <c r="B718">
        <v>9</v>
      </c>
    </row>
    <row r="719" spans="1:2" hidden="1">
      <c r="B719">
        <v>10</v>
      </c>
    </row>
    <row r="720" spans="1:2" hidden="1">
      <c r="B720">
        <v>11</v>
      </c>
    </row>
    <row r="721" spans="1:2" hidden="1">
      <c r="B721">
        <v>12</v>
      </c>
    </row>
    <row r="722" spans="1:2" hidden="1">
      <c r="A722" t="s">
        <v>42</v>
      </c>
      <c r="B722">
        <v>1</v>
      </c>
    </row>
    <row r="723" spans="1:2" hidden="1">
      <c r="A723" t="s">
        <v>728</v>
      </c>
      <c r="B723">
        <v>2</v>
      </c>
    </row>
    <row r="724" spans="1:2" hidden="1">
      <c r="A724">
        <v>46364</v>
      </c>
      <c r="B724">
        <v>3</v>
      </c>
    </row>
    <row r="725" spans="1:2">
      <c r="A725" t="s">
        <v>900</v>
      </c>
      <c r="B725">
        <v>4</v>
      </c>
    </row>
    <row r="726" spans="1:2" hidden="1">
      <c r="A726" t="s">
        <v>2</v>
      </c>
      <c r="B726">
        <v>5</v>
      </c>
    </row>
    <row r="727" spans="1:2" hidden="1">
      <c r="A727" t="s">
        <v>570</v>
      </c>
      <c r="B727">
        <v>6</v>
      </c>
    </row>
    <row r="728" spans="1:2" hidden="1">
      <c r="A728" t="s">
        <v>901</v>
      </c>
      <c r="B728">
        <v>7</v>
      </c>
    </row>
    <row r="729" spans="1:2" hidden="1">
      <c r="B729">
        <v>8</v>
      </c>
    </row>
    <row r="730" spans="1:2" hidden="1">
      <c r="B730">
        <v>9</v>
      </c>
    </row>
    <row r="731" spans="1:2" hidden="1">
      <c r="B731">
        <v>10</v>
      </c>
    </row>
    <row r="732" spans="1:2" hidden="1">
      <c r="B732">
        <v>11</v>
      </c>
    </row>
    <row r="733" spans="1:2" hidden="1">
      <c r="B733">
        <v>12</v>
      </c>
    </row>
    <row r="734" spans="1:2" hidden="1">
      <c r="A734" t="s">
        <v>213</v>
      </c>
      <c r="B734">
        <v>1</v>
      </c>
    </row>
    <row r="735" spans="1:2" hidden="1">
      <c r="A735" t="s">
        <v>214</v>
      </c>
      <c r="B735">
        <v>2</v>
      </c>
    </row>
    <row r="736" spans="1:2" hidden="1">
      <c r="A736">
        <v>46364</v>
      </c>
      <c r="B736">
        <v>3</v>
      </c>
    </row>
    <row r="737" spans="1:2">
      <c r="A737" t="s">
        <v>900</v>
      </c>
      <c r="B737">
        <v>4</v>
      </c>
    </row>
    <row r="738" spans="1:2" hidden="1">
      <c r="A738" t="s">
        <v>2</v>
      </c>
      <c r="B738">
        <v>5</v>
      </c>
    </row>
    <row r="739" spans="1:2" hidden="1">
      <c r="A739" t="s">
        <v>570</v>
      </c>
      <c r="B739">
        <v>6</v>
      </c>
    </row>
    <row r="740" spans="1:2" hidden="1">
      <c r="A740" t="s">
        <v>902</v>
      </c>
      <c r="B740">
        <v>7</v>
      </c>
    </row>
    <row r="741" spans="1:2" hidden="1">
      <c r="B741">
        <v>8</v>
      </c>
    </row>
    <row r="742" spans="1:2" hidden="1">
      <c r="B742">
        <v>9</v>
      </c>
    </row>
    <row r="743" spans="1:2" hidden="1">
      <c r="B743">
        <v>10</v>
      </c>
    </row>
    <row r="744" spans="1:2" hidden="1">
      <c r="B744">
        <v>11</v>
      </c>
    </row>
    <row r="745" spans="1:2" hidden="1">
      <c r="B745">
        <v>12</v>
      </c>
    </row>
    <row r="746" spans="1:2" hidden="1">
      <c r="A746" t="s">
        <v>60</v>
      </c>
      <c r="B746">
        <v>1</v>
      </c>
    </row>
    <row r="747" spans="1:2" hidden="1">
      <c r="A747" t="s">
        <v>732</v>
      </c>
      <c r="B747">
        <v>2</v>
      </c>
    </row>
    <row r="748" spans="1:2" hidden="1">
      <c r="A748">
        <v>46364</v>
      </c>
      <c r="B748">
        <v>3</v>
      </c>
    </row>
    <row r="749" spans="1:2">
      <c r="A749" t="s">
        <v>903</v>
      </c>
      <c r="B749">
        <v>4</v>
      </c>
    </row>
    <row r="750" spans="1:2" hidden="1">
      <c r="A750" t="s">
        <v>2</v>
      </c>
      <c r="B750">
        <v>5</v>
      </c>
    </row>
    <row r="751" spans="1:2" hidden="1">
      <c r="A751" t="s">
        <v>570</v>
      </c>
      <c r="B751">
        <v>6</v>
      </c>
    </row>
    <row r="752" spans="1:2" hidden="1">
      <c r="A752" t="s">
        <v>904</v>
      </c>
      <c r="B752">
        <v>7</v>
      </c>
    </row>
    <row r="753" spans="1:2" hidden="1">
      <c r="B753">
        <v>8</v>
      </c>
    </row>
    <row r="754" spans="1:2" hidden="1">
      <c r="B754">
        <v>9</v>
      </c>
    </row>
    <row r="755" spans="1:2" hidden="1">
      <c r="B755">
        <v>10</v>
      </c>
    </row>
    <row r="756" spans="1:2" hidden="1">
      <c r="B756">
        <v>11</v>
      </c>
    </row>
    <row r="757" spans="1:2" hidden="1">
      <c r="B757">
        <v>12</v>
      </c>
    </row>
    <row r="758" spans="1:2" hidden="1">
      <c r="A758" t="s">
        <v>141</v>
      </c>
      <c r="B758">
        <v>1</v>
      </c>
    </row>
    <row r="759" spans="1:2" hidden="1">
      <c r="A759" t="s">
        <v>142</v>
      </c>
      <c r="B759">
        <v>2</v>
      </c>
    </row>
    <row r="760" spans="1:2" hidden="1">
      <c r="A760">
        <v>46364</v>
      </c>
      <c r="B760">
        <v>3</v>
      </c>
    </row>
    <row r="761" spans="1:2">
      <c r="A761" t="s">
        <v>905</v>
      </c>
      <c r="B761">
        <v>4</v>
      </c>
    </row>
    <row r="762" spans="1:2" hidden="1">
      <c r="A762" t="s">
        <v>2</v>
      </c>
      <c r="B762">
        <v>5</v>
      </c>
    </row>
    <row r="763" spans="1:2" hidden="1">
      <c r="A763" t="s">
        <v>570</v>
      </c>
      <c r="B763">
        <v>6</v>
      </c>
    </row>
    <row r="764" spans="1:2" hidden="1">
      <c r="A764" t="s">
        <v>906</v>
      </c>
      <c r="B764">
        <v>7</v>
      </c>
    </row>
    <row r="765" spans="1:2" hidden="1">
      <c r="B765">
        <v>8</v>
      </c>
    </row>
    <row r="766" spans="1:2" hidden="1">
      <c r="B766">
        <v>9</v>
      </c>
    </row>
    <row r="767" spans="1:2" hidden="1">
      <c r="B767">
        <v>10</v>
      </c>
    </row>
    <row r="768" spans="1:2" hidden="1">
      <c r="B768">
        <v>11</v>
      </c>
    </row>
    <row r="769" spans="1:2" hidden="1">
      <c r="B769">
        <v>12</v>
      </c>
    </row>
    <row r="770" spans="1:2" hidden="1">
      <c r="A770" t="s">
        <v>565</v>
      </c>
      <c r="B770">
        <v>1</v>
      </c>
    </row>
    <row r="771" spans="1:2" hidden="1">
      <c r="A771" t="s">
        <v>737</v>
      </c>
      <c r="B771">
        <v>2</v>
      </c>
    </row>
    <row r="772" spans="1:2" hidden="1">
      <c r="A772">
        <v>46365</v>
      </c>
      <c r="B772">
        <v>3</v>
      </c>
    </row>
    <row r="773" spans="1:2">
      <c r="A773" t="s">
        <v>907</v>
      </c>
      <c r="B773">
        <v>4</v>
      </c>
    </row>
    <row r="774" spans="1:2" hidden="1">
      <c r="A774" t="s">
        <v>2</v>
      </c>
      <c r="B774">
        <v>5</v>
      </c>
    </row>
    <row r="775" spans="1:2" hidden="1">
      <c r="A775" t="s">
        <v>570</v>
      </c>
      <c r="B775">
        <v>6</v>
      </c>
    </row>
    <row r="776" spans="1:2" hidden="1">
      <c r="A776" t="s">
        <v>908</v>
      </c>
      <c r="B776">
        <v>7</v>
      </c>
    </row>
    <row r="777" spans="1:2" hidden="1">
      <c r="B777">
        <v>8</v>
      </c>
    </row>
    <row r="778" spans="1:2" hidden="1">
      <c r="B778">
        <v>9</v>
      </c>
    </row>
    <row r="779" spans="1:2" hidden="1">
      <c r="B779">
        <v>10</v>
      </c>
    </row>
    <row r="780" spans="1:2" hidden="1">
      <c r="B780">
        <v>11</v>
      </c>
    </row>
    <row r="781" spans="1:2" hidden="1">
      <c r="B781">
        <v>12</v>
      </c>
    </row>
    <row r="782" spans="1:2" hidden="1">
      <c r="A782" t="s">
        <v>189</v>
      </c>
      <c r="B782">
        <v>1</v>
      </c>
    </row>
    <row r="783" spans="1:2" hidden="1">
      <c r="A783" t="s">
        <v>740</v>
      </c>
      <c r="B783">
        <v>2</v>
      </c>
    </row>
    <row r="784" spans="1:2" hidden="1">
      <c r="A784">
        <v>46366</v>
      </c>
      <c r="B784">
        <v>3</v>
      </c>
    </row>
    <row r="785" spans="1:2">
      <c r="A785" t="s">
        <v>909</v>
      </c>
      <c r="B785">
        <v>4</v>
      </c>
    </row>
    <row r="786" spans="1:2" hidden="1">
      <c r="A786" t="s">
        <v>2</v>
      </c>
      <c r="B786">
        <v>5</v>
      </c>
    </row>
    <row r="787" spans="1:2" hidden="1">
      <c r="A787" t="s">
        <v>570</v>
      </c>
      <c r="B787">
        <v>6</v>
      </c>
    </row>
    <row r="788" spans="1:2" hidden="1">
      <c r="A788" t="s">
        <v>910</v>
      </c>
      <c r="B788">
        <v>7</v>
      </c>
    </row>
    <row r="789" spans="1:2" hidden="1">
      <c r="B789">
        <v>8</v>
      </c>
    </row>
    <row r="790" spans="1:2" hidden="1">
      <c r="B790">
        <v>9</v>
      </c>
    </row>
    <row r="791" spans="1:2" hidden="1">
      <c r="B791">
        <v>10</v>
      </c>
    </row>
    <row r="792" spans="1:2" hidden="1">
      <c r="B792">
        <v>11</v>
      </c>
    </row>
    <row r="793" spans="1:2" hidden="1">
      <c r="B793">
        <v>12</v>
      </c>
    </row>
    <row r="794" spans="1:2" hidden="1">
      <c r="A794" t="s">
        <v>150</v>
      </c>
      <c r="B794">
        <v>1</v>
      </c>
    </row>
    <row r="795" spans="1:2" hidden="1">
      <c r="A795" t="s">
        <v>151</v>
      </c>
      <c r="B795">
        <v>2</v>
      </c>
    </row>
    <row r="796" spans="1:2" hidden="1">
      <c r="A796">
        <v>46366</v>
      </c>
      <c r="B796">
        <v>3</v>
      </c>
    </row>
    <row r="797" spans="1:2">
      <c r="A797" t="s">
        <v>911</v>
      </c>
      <c r="B797">
        <v>4</v>
      </c>
    </row>
    <row r="798" spans="1:2" hidden="1">
      <c r="A798" t="s">
        <v>2</v>
      </c>
      <c r="B798">
        <v>5</v>
      </c>
    </row>
    <row r="799" spans="1:2" hidden="1">
      <c r="A799" t="s">
        <v>570</v>
      </c>
      <c r="B799">
        <v>6</v>
      </c>
    </row>
    <row r="800" spans="1:2" hidden="1">
      <c r="A800" t="s">
        <v>912</v>
      </c>
      <c r="B800">
        <v>7</v>
      </c>
    </row>
    <row r="801" spans="1:2" hidden="1">
      <c r="B801">
        <v>8</v>
      </c>
    </row>
    <row r="802" spans="1:2" hidden="1">
      <c r="B802">
        <v>9</v>
      </c>
    </row>
    <row r="803" spans="1:2" hidden="1">
      <c r="B803">
        <v>10</v>
      </c>
    </row>
    <row r="804" spans="1:2" hidden="1">
      <c r="B804">
        <v>11</v>
      </c>
    </row>
    <row r="805" spans="1:2" hidden="1">
      <c r="B805">
        <v>12</v>
      </c>
    </row>
    <row r="806" spans="1:2" hidden="1">
      <c r="A806" t="s">
        <v>0</v>
      </c>
      <c r="B806">
        <v>1</v>
      </c>
    </row>
    <row r="807" spans="1:2" hidden="1">
      <c r="A807" t="s">
        <v>350</v>
      </c>
      <c r="B807">
        <v>2</v>
      </c>
    </row>
    <row r="808" spans="1:2" hidden="1">
      <c r="A808">
        <v>46367</v>
      </c>
      <c r="B808">
        <v>3</v>
      </c>
    </row>
    <row r="809" spans="1:2">
      <c r="A809" t="s">
        <v>913</v>
      </c>
      <c r="B809">
        <v>4</v>
      </c>
    </row>
    <row r="810" spans="1:2" hidden="1">
      <c r="A810" t="s">
        <v>2</v>
      </c>
      <c r="B810">
        <v>5</v>
      </c>
    </row>
    <row r="811" spans="1:2" hidden="1">
      <c r="A811" t="s">
        <v>570</v>
      </c>
      <c r="B811">
        <v>6</v>
      </c>
    </row>
    <row r="812" spans="1:2" hidden="1">
      <c r="A812" t="s">
        <v>914</v>
      </c>
      <c r="B812">
        <v>7</v>
      </c>
    </row>
    <row r="813" spans="1:2" hidden="1">
      <c r="B813">
        <v>8</v>
      </c>
    </row>
    <row r="814" spans="1:2" hidden="1">
      <c r="B814">
        <v>9</v>
      </c>
    </row>
    <row r="815" spans="1:2" hidden="1">
      <c r="B815">
        <v>10</v>
      </c>
    </row>
    <row r="816" spans="1:2" hidden="1">
      <c r="B816">
        <v>11</v>
      </c>
    </row>
    <row r="817" spans="1:2" hidden="1">
      <c r="B817">
        <v>12</v>
      </c>
    </row>
    <row r="818" spans="1:2" hidden="1">
      <c r="A818" t="s">
        <v>174</v>
      </c>
      <c r="B818">
        <v>1</v>
      </c>
    </row>
    <row r="819" spans="1:2" hidden="1">
      <c r="A819" t="s">
        <v>747</v>
      </c>
      <c r="B819">
        <v>2</v>
      </c>
    </row>
    <row r="820" spans="1:2" hidden="1">
      <c r="A820">
        <v>46363</v>
      </c>
      <c r="B820">
        <v>3</v>
      </c>
    </row>
    <row r="821" spans="1:2">
      <c r="A821" t="s">
        <v>915</v>
      </c>
      <c r="B821">
        <v>4</v>
      </c>
    </row>
    <row r="822" spans="1:2" hidden="1">
      <c r="A822" t="s">
        <v>2</v>
      </c>
      <c r="B822">
        <v>5</v>
      </c>
    </row>
    <row r="823" spans="1:2" hidden="1">
      <c r="A823" t="s">
        <v>570</v>
      </c>
      <c r="B823">
        <v>6</v>
      </c>
    </row>
    <row r="824" spans="1:2" hidden="1">
      <c r="A824" t="s">
        <v>916</v>
      </c>
      <c r="B824">
        <v>7</v>
      </c>
    </row>
    <row r="825" spans="1:2" hidden="1">
      <c r="B825">
        <v>8</v>
      </c>
    </row>
    <row r="826" spans="1:2" hidden="1">
      <c r="B826">
        <v>9</v>
      </c>
    </row>
    <row r="827" spans="1:2" hidden="1">
      <c r="B827">
        <v>10</v>
      </c>
    </row>
    <row r="828" spans="1:2" hidden="1">
      <c r="B828">
        <v>11</v>
      </c>
    </row>
    <row r="829" spans="1:2" hidden="1">
      <c r="B829">
        <v>12</v>
      </c>
    </row>
    <row r="830" spans="1:2" hidden="1">
      <c r="A830" t="s">
        <v>216</v>
      </c>
      <c r="B830">
        <v>1</v>
      </c>
    </row>
    <row r="831" spans="1:2" hidden="1">
      <c r="A831" t="s">
        <v>750</v>
      </c>
      <c r="B831">
        <v>2</v>
      </c>
    </row>
    <row r="832" spans="1:2" hidden="1">
      <c r="A832">
        <v>46364</v>
      </c>
      <c r="B832">
        <v>3</v>
      </c>
    </row>
    <row r="833" spans="1:2">
      <c r="A833" t="s">
        <v>917</v>
      </c>
      <c r="B833">
        <v>4</v>
      </c>
    </row>
    <row r="834" spans="1:2" hidden="1">
      <c r="A834" t="s">
        <v>2</v>
      </c>
      <c r="B834">
        <v>5</v>
      </c>
    </row>
    <row r="835" spans="1:2" hidden="1">
      <c r="A835" t="s">
        <v>570</v>
      </c>
      <c r="B835">
        <v>6</v>
      </c>
    </row>
    <row r="836" spans="1:2" hidden="1">
      <c r="A836" t="s">
        <v>918</v>
      </c>
      <c r="B836">
        <v>7</v>
      </c>
    </row>
    <row r="837" spans="1:2" hidden="1">
      <c r="B837">
        <v>8</v>
      </c>
    </row>
    <row r="838" spans="1:2" hidden="1">
      <c r="B838">
        <v>9</v>
      </c>
    </row>
    <row r="839" spans="1:2" hidden="1">
      <c r="B839">
        <v>10</v>
      </c>
    </row>
    <row r="840" spans="1:2" hidden="1">
      <c r="B840">
        <v>11</v>
      </c>
    </row>
    <row r="841" spans="1:2" hidden="1">
      <c r="B841">
        <v>12</v>
      </c>
    </row>
    <row r="842" spans="1:2" hidden="1">
      <c r="A842" t="s">
        <v>130</v>
      </c>
      <c r="B842">
        <v>1</v>
      </c>
    </row>
    <row r="843" spans="1:2" hidden="1">
      <c r="A843" t="s">
        <v>665</v>
      </c>
      <c r="B843">
        <v>2</v>
      </c>
    </row>
    <row r="844" spans="1:2" hidden="1">
      <c r="A844">
        <v>46364</v>
      </c>
      <c r="B844">
        <v>3</v>
      </c>
    </row>
    <row r="845" spans="1:2">
      <c r="A845" t="s">
        <v>919</v>
      </c>
      <c r="B845">
        <v>4</v>
      </c>
    </row>
    <row r="846" spans="1:2" hidden="1">
      <c r="A846" t="s">
        <v>2</v>
      </c>
      <c r="B846">
        <v>5</v>
      </c>
    </row>
    <row r="847" spans="1:2" hidden="1">
      <c r="A847" t="s">
        <v>570</v>
      </c>
      <c r="B847">
        <v>6</v>
      </c>
    </row>
    <row r="848" spans="1:2" hidden="1">
      <c r="A848" t="s">
        <v>920</v>
      </c>
      <c r="B848">
        <v>7</v>
      </c>
    </row>
    <row r="849" spans="1:2" hidden="1">
      <c r="B849">
        <v>8</v>
      </c>
    </row>
    <row r="850" spans="1:2" hidden="1">
      <c r="B850">
        <v>9</v>
      </c>
    </row>
    <row r="851" spans="1:2" hidden="1">
      <c r="B851">
        <v>10</v>
      </c>
    </row>
    <row r="852" spans="1:2" hidden="1">
      <c r="B852">
        <v>11</v>
      </c>
    </row>
    <row r="853" spans="1:2" hidden="1">
      <c r="B853">
        <v>12</v>
      </c>
    </row>
    <row r="854" spans="1:2" hidden="1">
      <c r="A854" t="s">
        <v>63</v>
      </c>
      <c r="B854">
        <v>1</v>
      </c>
    </row>
    <row r="855" spans="1:2" hidden="1">
      <c r="A855" t="s">
        <v>755</v>
      </c>
      <c r="B855">
        <v>2</v>
      </c>
    </row>
    <row r="856" spans="1:2" hidden="1">
      <c r="A856">
        <v>46367</v>
      </c>
      <c r="B856">
        <v>3</v>
      </c>
    </row>
    <row r="857" spans="1:2">
      <c r="A857" t="s">
        <v>921</v>
      </c>
      <c r="B857">
        <v>4</v>
      </c>
    </row>
    <row r="858" spans="1:2" hidden="1">
      <c r="A858" t="s">
        <v>2</v>
      </c>
      <c r="B858">
        <v>5</v>
      </c>
    </row>
    <row r="859" spans="1:2" hidden="1">
      <c r="A859" t="s">
        <v>570</v>
      </c>
      <c r="B859">
        <v>6</v>
      </c>
    </row>
    <row r="860" spans="1:2" hidden="1">
      <c r="A860" t="s">
        <v>922</v>
      </c>
      <c r="B860">
        <v>7</v>
      </c>
    </row>
    <row r="861" spans="1:2" hidden="1">
      <c r="B861">
        <v>8</v>
      </c>
    </row>
    <row r="862" spans="1:2" hidden="1">
      <c r="B862">
        <v>9</v>
      </c>
    </row>
    <row r="863" spans="1:2" hidden="1">
      <c r="B863">
        <v>10</v>
      </c>
    </row>
    <row r="864" spans="1:2" hidden="1">
      <c r="B864">
        <v>11</v>
      </c>
    </row>
    <row r="865" spans="1:2" hidden="1">
      <c r="B865">
        <v>12</v>
      </c>
    </row>
    <row r="866" spans="1:2" hidden="1">
      <c r="A866" t="s">
        <v>39</v>
      </c>
      <c r="B866">
        <v>1</v>
      </c>
    </row>
    <row r="867" spans="1:2" hidden="1">
      <c r="A867" t="s">
        <v>758</v>
      </c>
      <c r="B867">
        <v>2</v>
      </c>
    </row>
    <row r="868" spans="1:2" hidden="1">
      <c r="A868">
        <v>46365</v>
      </c>
      <c r="B868">
        <v>3</v>
      </c>
    </row>
    <row r="869" spans="1:2">
      <c r="A869" t="s">
        <v>923</v>
      </c>
      <c r="B869">
        <v>4</v>
      </c>
    </row>
    <row r="870" spans="1:2" hidden="1">
      <c r="A870" t="s">
        <v>2</v>
      </c>
      <c r="B870">
        <v>5</v>
      </c>
    </row>
    <row r="871" spans="1:2" hidden="1">
      <c r="A871" t="s">
        <v>570</v>
      </c>
      <c r="B871">
        <v>6</v>
      </c>
    </row>
    <row r="872" spans="1:2" hidden="1">
      <c r="A872" t="s">
        <v>924</v>
      </c>
      <c r="B872">
        <v>7</v>
      </c>
    </row>
    <row r="873" spans="1:2" hidden="1">
      <c r="B873">
        <v>8</v>
      </c>
    </row>
    <row r="874" spans="1:2" hidden="1">
      <c r="B874">
        <v>9</v>
      </c>
    </row>
    <row r="875" spans="1:2" hidden="1">
      <c r="B875">
        <v>10</v>
      </c>
    </row>
    <row r="876" spans="1:2" hidden="1">
      <c r="B876">
        <v>11</v>
      </c>
    </row>
    <row r="877" spans="1:2" hidden="1">
      <c r="B877">
        <v>12</v>
      </c>
    </row>
    <row r="878" spans="1:2" hidden="1">
      <c r="A878" t="s">
        <v>78</v>
      </c>
      <c r="B878">
        <v>1</v>
      </c>
    </row>
    <row r="879" spans="1:2" hidden="1">
      <c r="A879" t="s">
        <v>761</v>
      </c>
      <c r="B879">
        <v>2</v>
      </c>
    </row>
    <row r="880" spans="1:2" hidden="1">
      <c r="A880">
        <v>46366</v>
      </c>
      <c r="B880">
        <v>3</v>
      </c>
    </row>
    <row r="881" spans="1:2">
      <c r="A881" t="s">
        <v>925</v>
      </c>
      <c r="B881">
        <v>4</v>
      </c>
    </row>
    <row r="882" spans="1:2" hidden="1">
      <c r="A882" t="s">
        <v>2</v>
      </c>
      <c r="B882">
        <v>5</v>
      </c>
    </row>
    <row r="883" spans="1:2" hidden="1">
      <c r="A883" t="s">
        <v>570</v>
      </c>
      <c r="B883">
        <v>6</v>
      </c>
    </row>
    <row r="884" spans="1:2" hidden="1">
      <c r="A884" t="s">
        <v>926</v>
      </c>
      <c r="B884">
        <v>7</v>
      </c>
    </row>
    <row r="885" spans="1:2" hidden="1">
      <c r="B885">
        <v>8</v>
      </c>
    </row>
    <row r="886" spans="1:2" hidden="1">
      <c r="B886">
        <v>9</v>
      </c>
    </row>
    <row r="887" spans="1:2" hidden="1">
      <c r="B887">
        <v>10</v>
      </c>
    </row>
    <row r="888" spans="1:2" hidden="1">
      <c r="B888">
        <v>11</v>
      </c>
    </row>
    <row r="889" spans="1:2" hidden="1">
      <c r="B889">
        <v>12</v>
      </c>
    </row>
    <row r="890" spans="1:2" hidden="1">
      <c r="A890" t="s">
        <v>122</v>
      </c>
      <c r="B890">
        <v>1</v>
      </c>
    </row>
    <row r="891" spans="1:2" hidden="1">
      <c r="A891" t="s">
        <v>764</v>
      </c>
      <c r="B891">
        <v>2</v>
      </c>
    </row>
    <row r="892" spans="1:2" hidden="1">
      <c r="A892">
        <v>46364</v>
      </c>
      <c r="B892">
        <v>3</v>
      </c>
    </row>
    <row r="893" spans="1:2">
      <c r="A893" t="s">
        <v>927</v>
      </c>
      <c r="B893">
        <v>4</v>
      </c>
    </row>
    <row r="894" spans="1:2" hidden="1">
      <c r="A894" t="s">
        <v>2</v>
      </c>
      <c r="B894">
        <v>5</v>
      </c>
    </row>
    <row r="895" spans="1:2" hidden="1">
      <c r="A895" t="s">
        <v>570</v>
      </c>
      <c r="B895">
        <v>6</v>
      </c>
    </row>
    <row r="896" spans="1:2" hidden="1">
      <c r="A896" t="s">
        <v>928</v>
      </c>
      <c r="B896">
        <v>7</v>
      </c>
    </row>
    <row r="897" spans="1:2" hidden="1">
      <c r="B897">
        <v>8</v>
      </c>
    </row>
    <row r="898" spans="1:2" hidden="1">
      <c r="B898">
        <v>9</v>
      </c>
    </row>
    <row r="899" spans="1:2" hidden="1">
      <c r="B899">
        <v>10</v>
      </c>
    </row>
    <row r="900" spans="1:2" hidden="1">
      <c r="B900">
        <v>11</v>
      </c>
    </row>
    <row r="901" spans="1:2" hidden="1">
      <c r="B901">
        <v>12</v>
      </c>
    </row>
    <row r="902" spans="1:2" hidden="1">
      <c r="A902" t="s">
        <v>24</v>
      </c>
      <c r="B902">
        <v>1</v>
      </c>
    </row>
    <row r="903" spans="1:2" hidden="1">
      <c r="A903" t="s">
        <v>767</v>
      </c>
      <c r="B903">
        <v>2</v>
      </c>
    </row>
    <row r="904" spans="1:2" hidden="1">
      <c r="A904">
        <v>46365</v>
      </c>
      <c r="B904">
        <v>3</v>
      </c>
    </row>
    <row r="905" spans="1:2">
      <c r="A905" t="s">
        <v>929</v>
      </c>
      <c r="B905">
        <v>4</v>
      </c>
    </row>
    <row r="906" spans="1:2" hidden="1">
      <c r="A906" t="s">
        <v>2</v>
      </c>
      <c r="B906">
        <v>5</v>
      </c>
    </row>
    <row r="907" spans="1:2" hidden="1">
      <c r="A907" t="s">
        <v>570</v>
      </c>
      <c r="B907">
        <v>6</v>
      </c>
    </row>
    <row r="908" spans="1:2" hidden="1">
      <c r="A908" t="s">
        <v>930</v>
      </c>
      <c r="B908">
        <v>7</v>
      </c>
    </row>
    <row r="909" spans="1:2" hidden="1">
      <c r="B909">
        <v>8</v>
      </c>
    </row>
    <row r="910" spans="1:2" hidden="1">
      <c r="B910">
        <v>9</v>
      </c>
    </row>
    <row r="911" spans="1:2" hidden="1">
      <c r="B911">
        <v>10</v>
      </c>
    </row>
    <row r="912" spans="1:2" hidden="1">
      <c r="B912">
        <v>11</v>
      </c>
    </row>
    <row r="913" spans="1:2" hidden="1">
      <c r="B913">
        <v>12</v>
      </c>
    </row>
    <row r="914" spans="1:2" hidden="1">
      <c r="A914" t="s">
        <v>198</v>
      </c>
      <c r="B914">
        <v>1</v>
      </c>
    </row>
    <row r="915" spans="1:2" hidden="1">
      <c r="A915" t="s">
        <v>770</v>
      </c>
      <c r="B915">
        <v>2</v>
      </c>
    </row>
    <row r="916" spans="1:2" hidden="1">
      <c r="A916">
        <v>46365</v>
      </c>
      <c r="B916">
        <v>3</v>
      </c>
    </row>
    <row r="917" spans="1:2">
      <c r="A917" t="s">
        <v>931</v>
      </c>
      <c r="B917">
        <v>4</v>
      </c>
    </row>
    <row r="918" spans="1:2" hidden="1">
      <c r="A918" t="s">
        <v>2</v>
      </c>
      <c r="B918">
        <v>5</v>
      </c>
    </row>
    <row r="919" spans="1:2" hidden="1">
      <c r="A919" t="s">
        <v>570</v>
      </c>
      <c r="B919">
        <v>6</v>
      </c>
    </row>
    <row r="920" spans="1:2" hidden="1">
      <c r="A920" t="s">
        <v>932</v>
      </c>
      <c r="B920">
        <v>7</v>
      </c>
    </row>
    <row r="921" spans="1:2" hidden="1">
      <c r="B921">
        <v>8</v>
      </c>
    </row>
    <row r="922" spans="1:2" hidden="1">
      <c r="B922">
        <v>9</v>
      </c>
    </row>
    <row r="923" spans="1:2" hidden="1">
      <c r="B923">
        <v>10</v>
      </c>
    </row>
    <row r="924" spans="1:2" hidden="1">
      <c r="B924">
        <v>11</v>
      </c>
    </row>
    <row r="925" spans="1:2" hidden="1">
      <c r="B925">
        <v>12</v>
      </c>
    </row>
    <row r="926" spans="1:2" hidden="1">
      <c r="A926" t="s">
        <v>147</v>
      </c>
      <c r="B926">
        <v>1</v>
      </c>
    </row>
    <row r="927" spans="1:2" hidden="1">
      <c r="A927" t="s">
        <v>773</v>
      </c>
      <c r="B927">
        <v>2</v>
      </c>
    </row>
    <row r="928" spans="1:2" hidden="1">
      <c r="A928">
        <v>46364</v>
      </c>
      <c r="B928">
        <v>3</v>
      </c>
    </row>
    <row r="929" spans="1:2">
      <c r="A929" t="s">
        <v>933</v>
      </c>
      <c r="B929">
        <v>4</v>
      </c>
    </row>
    <row r="930" spans="1:2" hidden="1">
      <c r="A930" t="s">
        <v>2</v>
      </c>
      <c r="B930">
        <v>5</v>
      </c>
    </row>
    <row r="931" spans="1:2" hidden="1">
      <c r="A931" t="s">
        <v>570</v>
      </c>
      <c r="B931">
        <v>6</v>
      </c>
    </row>
    <row r="932" spans="1:2" hidden="1">
      <c r="A932" t="s">
        <v>934</v>
      </c>
      <c r="B932">
        <v>7</v>
      </c>
    </row>
    <row r="933" spans="1:2" hidden="1">
      <c r="B933">
        <v>8</v>
      </c>
    </row>
    <row r="934" spans="1:2" hidden="1">
      <c r="B934">
        <v>9</v>
      </c>
    </row>
    <row r="935" spans="1:2" hidden="1">
      <c r="B935">
        <v>10</v>
      </c>
    </row>
    <row r="936" spans="1:2" hidden="1">
      <c r="B936">
        <v>11</v>
      </c>
    </row>
    <row r="937" spans="1:2" hidden="1">
      <c r="B937">
        <v>12</v>
      </c>
    </row>
    <row r="938" spans="1:2" hidden="1">
      <c r="A938" t="s">
        <v>183</v>
      </c>
      <c r="B938">
        <v>1</v>
      </c>
    </row>
    <row r="939" spans="1:2" hidden="1">
      <c r="A939" t="s">
        <v>184</v>
      </c>
      <c r="B939">
        <v>2</v>
      </c>
    </row>
    <row r="940" spans="1:2" hidden="1">
      <c r="A940">
        <v>46360</v>
      </c>
      <c r="B940">
        <v>3</v>
      </c>
    </row>
    <row r="941" spans="1:2">
      <c r="A941" t="s">
        <v>935</v>
      </c>
      <c r="B941">
        <v>4</v>
      </c>
    </row>
    <row r="942" spans="1:2" hidden="1">
      <c r="A942" t="s">
        <v>2</v>
      </c>
      <c r="B942">
        <v>5</v>
      </c>
    </row>
    <row r="943" spans="1:2" hidden="1">
      <c r="A943" t="s">
        <v>570</v>
      </c>
      <c r="B943">
        <v>6</v>
      </c>
    </row>
    <row r="944" spans="1:2" hidden="1">
      <c r="A944" t="s">
        <v>936</v>
      </c>
      <c r="B944">
        <v>7</v>
      </c>
    </row>
    <row r="945" spans="1:2" hidden="1">
      <c r="B945">
        <v>8</v>
      </c>
    </row>
    <row r="946" spans="1:2" hidden="1">
      <c r="B946">
        <v>9</v>
      </c>
    </row>
    <row r="947" spans="1:2" hidden="1">
      <c r="B947">
        <v>10</v>
      </c>
    </row>
    <row r="948" spans="1:2" hidden="1">
      <c r="B948">
        <v>11</v>
      </c>
    </row>
    <row r="949" spans="1:2" hidden="1">
      <c r="B949">
        <v>12</v>
      </c>
    </row>
    <row r="950" spans="1:2" hidden="1">
      <c r="A950" t="s">
        <v>162</v>
      </c>
      <c r="B950">
        <v>1</v>
      </c>
    </row>
    <row r="951" spans="1:2" hidden="1">
      <c r="A951" t="s">
        <v>163</v>
      </c>
      <c r="B951">
        <v>2</v>
      </c>
    </row>
    <row r="952" spans="1:2" hidden="1">
      <c r="A952" t="s">
        <v>778</v>
      </c>
      <c r="B952">
        <v>3</v>
      </c>
    </row>
    <row r="953" spans="1:2">
      <c r="A953" t="s">
        <v>937</v>
      </c>
      <c r="B953">
        <v>4</v>
      </c>
    </row>
    <row r="954" spans="1:2" hidden="1">
      <c r="A954" t="s">
        <v>2</v>
      </c>
      <c r="B954">
        <v>5</v>
      </c>
    </row>
    <row r="955" spans="1:2" hidden="1">
      <c r="A955" t="s">
        <v>570</v>
      </c>
      <c r="B955">
        <v>6</v>
      </c>
    </row>
    <row r="956" spans="1:2" hidden="1">
      <c r="A956" t="s">
        <v>938</v>
      </c>
      <c r="B956">
        <v>7</v>
      </c>
    </row>
    <row r="957" spans="1:2" hidden="1">
      <c r="B957">
        <v>8</v>
      </c>
    </row>
    <row r="958" spans="1:2" hidden="1">
      <c r="B958">
        <v>9</v>
      </c>
    </row>
    <row r="959" spans="1:2" hidden="1">
      <c r="B959">
        <v>10</v>
      </c>
    </row>
    <row r="960" spans="1:2" hidden="1">
      <c r="B960">
        <v>11</v>
      </c>
    </row>
    <row r="961" spans="1:2" hidden="1">
      <c r="B961">
        <v>12</v>
      </c>
    </row>
    <row r="962" spans="1:2" hidden="1">
      <c r="A962" t="s">
        <v>168</v>
      </c>
      <c r="B962">
        <v>1</v>
      </c>
    </row>
    <row r="963" spans="1:2" hidden="1">
      <c r="A963" t="s">
        <v>781</v>
      </c>
      <c r="B963">
        <v>2</v>
      </c>
    </row>
    <row r="964" spans="1:2" hidden="1">
      <c r="A964" t="s">
        <v>778</v>
      </c>
      <c r="B964">
        <v>3</v>
      </c>
    </row>
    <row r="965" spans="1:2">
      <c r="A965" t="s">
        <v>937</v>
      </c>
      <c r="B965">
        <v>4</v>
      </c>
    </row>
    <row r="966" spans="1:2" hidden="1">
      <c r="A966" t="s">
        <v>2</v>
      </c>
      <c r="B966">
        <v>5</v>
      </c>
    </row>
    <row r="967" spans="1:2" hidden="1">
      <c r="A967" t="s">
        <v>570</v>
      </c>
      <c r="B967">
        <v>6</v>
      </c>
    </row>
    <row r="968" spans="1:2" hidden="1">
      <c r="A968" t="s">
        <v>939</v>
      </c>
      <c r="B968">
        <v>7</v>
      </c>
    </row>
    <row r="969" spans="1:2" hidden="1">
      <c r="B969">
        <v>8</v>
      </c>
    </row>
    <row r="970" spans="1:2" hidden="1">
      <c r="B970">
        <v>9</v>
      </c>
    </row>
    <row r="971" spans="1:2" hidden="1">
      <c r="B971">
        <v>10</v>
      </c>
    </row>
    <row r="972" spans="1:2" hidden="1">
      <c r="B972">
        <v>11</v>
      </c>
    </row>
    <row r="973" spans="1:2" hidden="1">
      <c r="B973">
        <v>12</v>
      </c>
    </row>
    <row r="974" spans="1:2" hidden="1">
      <c r="A974" t="s">
        <v>177</v>
      </c>
      <c r="B974">
        <v>1</v>
      </c>
    </row>
    <row r="975" spans="1:2" hidden="1">
      <c r="A975" t="s">
        <v>783</v>
      </c>
      <c r="B975">
        <v>2</v>
      </c>
    </row>
    <row r="976" spans="1:2" hidden="1">
      <c r="A976" t="s">
        <v>778</v>
      </c>
      <c r="B976">
        <v>3</v>
      </c>
    </row>
    <row r="977" spans="1:2">
      <c r="A977" t="s">
        <v>937</v>
      </c>
      <c r="B977">
        <v>4</v>
      </c>
    </row>
    <row r="978" spans="1:2" hidden="1">
      <c r="A978" t="s">
        <v>2</v>
      </c>
      <c r="B978">
        <v>5</v>
      </c>
    </row>
    <row r="979" spans="1:2" hidden="1">
      <c r="A979" t="s">
        <v>570</v>
      </c>
      <c r="B979">
        <v>6</v>
      </c>
    </row>
    <row r="980" spans="1:2" hidden="1">
      <c r="A980" t="s">
        <v>2</v>
      </c>
      <c r="B980">
        <v>7</v>
      </c>
    </row>
    <row r="981" spans="1:2" hidden="1">
      <c r="B981">
        <v>8</v>
      </c>
    </row>
    <row r="982" spans="1:2" hidden="1">
      <c r="B982">
        <v>9</v>
      </c>
    </row>
    <row r="983" spans="1:2" hidden="1">
      <c r="B983">
        <v>10</v>
      </c>
    </row>
    <row r="984" spans="1:2" hidden="1">
      <c r="B984">
        <v>11</v>
      </c>
    </row>
    <row r="985" spans="1:2" hidden="1">
      <c r="B985">
        <v>12</v>
      </c>
    </row>
  </sheetData>
  <autoFilter ref="A1:B985" xr:uid="{79725485-9C46-49B2-B8DE-4F05CE88F3FC}">
    <filterColumn colId="1">
      <filters>
        <filter val="4"/>
      </filters>
    </filterColumn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6E7F3-C5E2-4CEC-A4E9-35F75F3E9A0B}">
  <dimension ref="A1:M580"/>
  <sheetViews>
    <sheetView workbookViewId="0">
      <selection activeCell="M1" activeCellId="1" sqref="A1:A1048576 M1:M1048576"/>
    </sheetView>
  </sheetViews>
  <sheetFormatPr defaultRowHeight="14.4"/>
  <sheetData>
    <row r="1" spans="1:13" ht="18">
      <c r="A1" s="38"/>
      <c r="M1" s="38"/>
    </row>
    <row r="2" spans="1:13">
      <c r="A2" s="62" t="s">
        <v>183</v>
      </c>
      <c r="M2" s="62" t="s">
        <v>128</v>
      </c>
    </row>
    <row r="3" spans="1:13">
      <c r="A3" s="63" t="s">
        <v>184</v>
      </c>
      <c r="M3" s="63" t="s">
        <v>621</v>
      </c>
    </row>
    <row r="4" spans="1:13" ht="26.4">
      <c r="A4" s="64" t="s">
        <v>2143</v>
      </c>
      <c r="M4" s="64" t="s">
        <v>2215</v>
      </c>
    </row>
    <row r="5" spans="1:13">
      <c r="A5" s="64" t="s">
        <v>981</v>
      </c>
      <c r="M5" s="64" t="s">
        <v>981</v>
      </c>
    </row>
    <row r="6" spans="1:13">
      <c r="A6" s="71" t="s">
        <v>3</v>
      </c>
      <c r="M6" s="71" t="s">
        <v>3</v>
      </c>
    </row>
    <row r="7" spans="1:13" ht="72">
      <c r="A7" s="37" t="s">
        <v>1657</v>
      </c>
      <c r="M7" s="37" t="s">
        <v>1636</v>
      </c>
    </row>
    <row r="8" spans="1:13" ht="18">
      <c r="A8" s="38"/>
      <c r="M8" s="38"/>
    </row>
    <row r="9" spans="1:13">
      <c r="A9" s="62" t="s">
        <v>21</v>
      </c>
      <c r="M9" s="62" t="s">
        <v>192</v>
      </c>
    </row>
    <row r="10" spans="1:13">
      <c r="A10" s="63" t="s">
        <v>695</v>
      </c>
      <c r="M10" s="63" t="s">
        <v>657</v>
      </c>
    </row>
    <row r="11" spans="1:13" ht="26.4">
      <c r="A11" s="64" t="s">
        <v>2144</v>
      </c>
      <c r="M11" s="64" t="s">
        <v>2216</v>
      </c>
    </row>
    <row r="12" spans="1:13">
      <c r="A12" s="64" t="s">
        <v>982</v>
      </c>
      <c r="M12" s="64" t="s">
        <v>982</v>
      </c>
    </row>
    <row r="13" spans="1:13">
      <c r="A13" s="72" t="s">
        <v>10</v>
      </c>
      <c r="M13" s="71" t="s">
        <v>3</v>
      </c>
    </row>
    <row r="14" spans="1:13" ht="86.4">
      <c r="A14" s="37" t="s">
        <v>1659</v>
      </c>
      <c r="M14" s="37" t="s">
        <v>1645</v>
      </c>
    </row>
    <row r="15" spans="1:13" ht="18">
      <c r="A15" s="38"/>
      <c r="M15" s="38"/>
    </row>
    <row r="16" spans="1:13">
      <c r="A16" s="62" t="s">
        <v>210</v>
      </c>
      <c r="M16" s="62" t="s">
        <v>521</v>
      </c>
    </row>
    <row r="17" spans="1:13">
      <c r="A17" s="63" t="s">
        <v>626</v>
      </c>
      <c r="M17" s="63" t="s">
        <v>572</v>
      </c>
    </row>
    <row r="18" spans="1:13" ht="26.4">
      <c r="A18" s="64" t="s">
        <v>2145</v>
      </c>
      <c r="M18" s="64" t="s">
        <v>2217</v>
      </c>
    </row>
    <row r="19" spans="1:13">
      <c r="A19" s="64" t="s">
        <v>983</v>
      </c>
      <c r="M19" s="64" t="s">
        <v>983</v>
      </c>
    </row>
    <row r="20" spans="1:13">
      <c r="A20" s="71" t="s">
        <v>3</v>
      </c>
      <c r="M20" s="71" t="s">
        <v>3</v>
      </c>
    </row>
    <row r="21" spans="1:13" ht="100.8">
      <c r="A21" s="37" t="s">
        <v>1654</v>
      </c>
      <c r="M21" s="37" t="s">
        <v>1711</v>
      </c>
    </row>
    <row r="22" spans="1:13" ht="18">
      <c r="A22" s="38"/>
      <c r="M22" s="38"/>
    </row>
    <row r="23" spans="1:13">
      <c r="A23" s="62" t="s">
        <v>15</v>
      </c>
      <c r="M23" s="62" t="s">
        <v>177</v>
      </c>
    </row>
    <row r="24" spans="1:13">
      <c r="A24" s="63" t="s">
        <v>590</v>
      </c>
      <c r="M24" s="63" t="s">
        <v>783</v>
      </c>
    </row>
    <row r="25" spans="1:13" ht="26.4">
      <c r="A25" s="64" t="s">
        <v>2146</v>
      </c>
      <c r="M25" s="64" t="s">
        <v>2218</v>
      </c>
    </row>
    <row r="26" spans="1:13">
      <c r="A26" s="64" t="s">
        <v>984</v>
      </c>
      <c r="M26" s="64" t="s">
        <v>984</v>
      </c>
    </row>
    <row r="27" spans="1:13">
      <c r="A27" s="71" t="s">
        <v>3</v>
      </c>
      <c r="M27" s="71" t="s">
        <v>3</v>
      </c>
    </row>
    <row r="28" spans="1:13" ht="100.8">
      <c r="A28" s="37" t="s">
        <v>1692</v>
      </c>
      <c r="M28" s="37" t="s">
        <v>1613</v>
      </c>
    </row>
    <row r="29" spans="1:13" ht="18">
      <c r="A29" s="38"/>
      <c r="M29" s="38"/>
    </row>
    <row r="30" spans="1:13">
      <c r="A30" s="62" t="s">
        <v>93</v>
      </c>
      <c r="M30" s="62" t="s">
        <v>125</v>
      </c>
    </row>
    <row r="31" spans="1:13">
      <c r="A31" s="63" t="s">
        <v>646</v>
      </c>
      <c r="M31" s="63" t="s">
        <v>621</v>
      </c>
    </row>
    <row r="32" spans="1:13" ht="26.4">
      <c r="A32" s="64" t="s">
        <v>2147</v>
      </c>
      <c r="M32" s="64" t="s">
        <v>2219</v>
      </c>
    </row>
    <row r="33" spans="1:13">
      <c r="A33" s="64" t="s">
        <v>985</v>
      </c>
      <c r="M33" s="64" t="s">
        <v>985</v>
      </c>
    </row>
    <row r="34" spans="1:13">
      <c r="A34" s="71" t="s">
        <v>3</v>
      </c>
      <c r="M34" s="71" t="s">
        <v>3</v>
      </c>
    </row>
    <row r="35" spans="1:13" ht="72">
      <c r="A35" s="37" t="s">
        <v>1628</v>
      </c>
      <c r="M35" s="37" t="s">
        <v>1646</v>
      </c>
    </row>
    <row r="36" spans="1:13" ht="18">
      <c r="A36" s="38"/>
      <c r="M36" s="38"/>
    </row>
    <row r="37" spans="1:13">
      <c r="A37" s="62" t="s">
        <v>565</v>
      </c>
      <c r="M37" s="62" t="s">
        <v>198</v>
      </c>
    </row>
    <row r="38" spans="1:13">
      <c r="A38" s="63" t="s">
        <v>737</v>
      </c>
      <c r="M38" s="63" t="s">
        <v>770</v>
      </c>
    </row>
    <row r="39" spans="1:13" ht="26.4">
      <c r="A39" s="64" t="s">
        <v>2148</v>
      </c>
      <c r="M39" s="64" t="s">
        <v>2220</v>
      </c>
    </row>
    <row r="40" spans="1:13">
      <c r="A40" s="64" t="s">
        <v>986</v>
      </c>
      <c r="M40" s="64" t="s">
        <v>986</v>
      </c>
    </row>
    <row r="41" spans="1:13">
      <c r="A41" s="71" t="s">
        <v>3</v>
      </c>
      <c r="M41" s="71" t="s">
        <v>3</v>
      </c>
    </row>
    <row r="42" spans="1:13" ht="100.8">
      <c r="A42" s="37" t="s">
        <v>1634</v>
      </c>
      <c r="M42" s="37" t="s">
        <v>1616</v>
      </c>
    </row>
    <row r="43" spans="1:13" ht="18">
      <c r="A43" s="38"/>
      <c r="M43" s="38"/>
    </row>
    <row r="44" spans="1:13">
      <c r="A44" s="62" t="s">
        <v>130</v>
      </c>
      <c r="M44" s="62" t="s">
        <v>940</v>
      </c>
    </row>
    <row r="45" spans="1:13">
      <c r="A45" s="63" t="s">
        <v>665</v>
      </c>
      <c r="M45" s="63" t="s">
        <v>941</v>
      </c>
    </row>
    <row r="46" spans="1:13" ht="26.4">
      <c r="A46" s="64" t="s">
        <v>2149</v>
      </c>
      <c r="M46" s="64" t="s">
        <v>2221</v>
      </c>
    </row>
    <row r="47" spans="1:13">
      <c r="A47" s="64" t="s">
        <v>987</v>
      </c>
      <c r="M47" s="64" t="s">
        <v>987</v>
      </c>
    </row>
    <row r="48" spans="1:13">
      <c r="A48" s="71" t="s">
        <v>3</v>
      </c>
      <c r="M48" s="71" t="s">
        <v>3</v>
      </c>
    </row>
    <row r="49" spans="1:13" ht="86.4">
      <c r="A49" s="37" t="s">
        <v>1662</v>
      </c>
      <c r="M49" s="37" t="s">
        <v>1712</v>
      </c>
    </row>
    <row r="50" spans="1:13" ht="18">
      <c r="A50" s="38"/>
      <c r="M50" s="38"/>
    </row>
    <row r="51" spans="1:13">
      <c r="A51" s="62" t="s">
        <v>171</v>
      </c>
      <c r="M51" s="62" t="s">
        <v>207</v>
      </c>
    </row>
    <row r="52" spans="1:13">
      <c r="A52" s="63" t="s">
        <v>676</v>
      </c>
      <c r="M52" s="63" t="s">
        <v>654</v>
      </c>
    </row>
    <row r="53" spans="1:13" ht="26.4">
      <c r="A53" s="64" t="s">
        <v>1507</v>
      </c>
      <c r="M53" s="64" t="s">
        <v>2222</v>
      </c>
    </row>
    <row r="54" spans="1:13">
      <c r="A54" s="64" t="s">
        <v>988</v>
      </c>
      <c r="M54" s="64" t="s">
        <v>988</v>
      </c>
    </row>
    <row r="55" spans="1:13">
      <c r="A55" s="71" t="s">
        <v>3</v>
      </c>
      <c r="M55" s="71" t="s">
        <v>3</v>
      </c>
    </row>
    <row r="56" spans="1:13" ht="86.4">
      <c r="A56" s="37" t="s">
        <v>1619</v>
      </c>
      <c r="M56" s="37" t="s">
        <v>1614</v>
      </c>
    </row>
    <row r="57" spans="1:13" ht="18">
      <c r="A57" s="38"/>
      <c r="M57" s="38"/>
    </row>
    <row r="58" spans="1:13">
      <c r="A58" s="62" t="s">
        <v>156</v>
      </c>
      <c r="M58" s="62" t="s">
        <v>81</v>
      </c>
    </row>
    <row r="59" spans="1:13">
      <c r="A59" s="63" t="s">
        <v>714</v>
      </c>
      <c r="M59" s="63" t="s">
        <v>585</v>
      </c>
    </row>
    <row r="60" spans="1:13" ht="26.4">
      <c r="A60" s="64" t="s">
        <v>2150</v>
      </c>
      <c r="M60" s="64" t="s">
        <v>2223</v>
      </c>
    </row>
    <row r="61" spans="1:13">
      <c r="A61" s="64" t="s">
        <v>989</v>
      </c>
      <c r="M61" s="64" t="s">
        <v>989</v>
      </c>
    </row>
    <row r="62" spans="1:13">
      <c r="A62" s="72" t="s">
        <v>10</v>
      </c>
      <c r="M62" s="71" t="s">
        <v>3</v>
      </c>
    </row>
    <row r="63" spans="1:13" ht="100.8">
      <c r="A63" s="37" t="s">
        <v>1676</v>
      </c>
      <c r="M63" s="37" t="s">
        <v>1629</v>
      </c>
    </row>
    <row r="64" spans="1:13" ht="18">
      <c r="A64" s="38"/>
      <c r="M64" s="38"/>
    </row>
    <row r="65" spans="1:13">
      <c r="A65" s="62" t="s">
        <v>63</v>
      </c>
      <c r="M65" s="62" t="s">
        <v>116</v>
      </c>
    </row>
    <row r="66" spans="1:13">
      <c r="A66" s="63" t="s">
        <v>755</v>
      </c>
      <c r="M66" s="63" t="s">
        <v>660</v>
      </c>
    </row>
    <row r="67" spans="1:13" ht="26.4">
      <c r="A67" s="64" t="s">
        <v>1508</v>
      </c>
      <c r="M67" s="64" t="s">
        <v>2224</v>
      </c>
    </row>
    <row r="68" spans="1:13">
      <c r="A68" s="64" t="s">
        <v>990</v>
      </c>
      <c r="M68" s="64" t="s">
        <v>990</v>
      </c>
    </row>
    <row r="69" spans="1:13">
      <c r="A69" s="71" t="s">
        <v>3</v>
      </c>
      <c r="M69" s="71" t="s">
        <v>3</v>
      </c>
    </row>
    <row r="70" spans="1:13" ht="86.4">
      <c r="A70" s="37" t="s">
        <v>1611</v>
      </c>
      <c r="M70" s="37" t="s">
        <v>1620</v>
      </c>
    </row>
    <row r="71" spans="1:13" ht="18">
      <c r="A71" s="38"/>
      <c r="M71" s="38"/>
    </row>
    <row r="72" spans="1:13">
      <c r="A72" s="62" t="s">
        <v>5</v>
      </c>
      <c r="M72" s="62" t="s">
        <v>39</v>
      </c>
    </row>
    <row r="73" spans="1:13">
      <c r="A73" s="63" t="s">
        <v>582</v>
      </c>
      <c r="M73" s="63" t="s">
        <v>758</v>
      </c>
    </row>
    <row r="74" spans="1:13" ht="26.4">
      <c r="A74" s="64" t="s">
        <v>2151</v>
      </c>
      <c r="M74" s="64" t="s">
        <v>2225</v>
      </c>
    </row>
    <row r="75" spans="1:13">
      <c r="A75" s="64" t="s">
        <v>991</v>
      </c>
      <c r="M75" s="64" t="s">
        <v>991</v>
      </c>
    </row>
    <row r="76" spans="1:13">
      <c r="A76" s="71" t="s">
        <v>3</v>
      </c>
      <c r="M76" s="71" t="s">
        <v>3</v>
      </c>
    </row>
    <row r="77" spans="1:13" ht="86.4">
      <c r="A77" s="37" t="s">
        <v>1660</v>
      </c>
      <c r="M77" s="37" t="s">
        <v>1622</v>
      </c>
    </row>
    <row r="78" spans="1:13" ht="18">
      <c r="A78" s="38"/>
      <c r="M78" s="38"/>
    </row>
    <row r="79" spans="1:13">
      <c r="A79" s="62" t="s">
        <v>138</v>
      </c>
      <c r="M79" s="62" t="s">
        <v>18</v>
      </c>
    </row>
    <row r="80" spans="1:13">
      <c r="A80" s="63" t="s">
        <v>596</v>
      </c>
      <c r="M80" s="63" t="s">
        <v>601</v>
      </c>
    </row>
    <row r="81" spans="1:13" ht="26.4">
      <c r="A81" s="64" t="s">
        <v>2152</v>
      </c>
      <c r="M81" s="64" t="s">
        <v>2226</v>
      </c>
    </row>
    <row r="82" spans="1:13">
      <c r="A82" s="64" t="s">
        <v>992</v>
      </c>
      <c r="M82" s="64" t="s">
        <v>992</v>
      </c>
    </row>
    <row r="83" spans="1:13">
      <c r="A83" s="71" t="s">
        <v>3</v>
      </c>
      <c r="M83" s="72" t="s">
        <v>10</v>
      </c>
    </row>
    <row r="84" spans="1:13" ht="86.4">
      <c r="A84" s="37" t="s">
        <v>1622</v>
      </c>
      <c r="M84" s="37" t="s">
        <v>1666</v>
      </c>
    </row>
    <row r="85" spans="1:13" ht="18">
      <c r="A85" s="38"/>
      <c r="M85" s="38"/>
    </row>
    <row r="86" spans="1:13">
      <c r="A86" s="62" t="s">
        <v>18</v>
      </c>
      <c r="M86" s="62" t="s">
        <v>72</v>
      </c>
    </row>
    <row r="87" spans="1:13">
      <c r="A87" s="63" t="s">
        <v>601</v>
      </c>
      <c r="M87" s="63" t="s">
        <v>73</v>
      </c>
    </row>
    <row r="88" spans="1:13" ht="26.4">
      <c r="A88" s="64" t="s">
        <v>2153</v>
      </c>
      <c r="M88" s="64" t="s">
        <v>2227</v>
      </c>
    </row>
    <row r="89" spans="1:13">
      <c r="A89" s="64" t="s">
        <v>993</v>
      </c>
      <c r="M89" s="64" t="s">
        <v>993</v>
      </c>
    </row>
    <row r="90" spans="1:13">
      <c r="A90" s="72" t="s">
        <v>10</v>
      </c>
      <c r="M90" s="71" t="s">
        <v>3</v>
      </c>
    </row>
    <row r="91" spans="1:13" ht="72">
      <c r="A91" s="37" t="s">
        <v>1632</v>
      </c>
      <c r="M91" s="37" t="s">
        <v>1672</v>
      </c>
    </row>
    <row r="92" spans="1:13" ht="18">
      <c r="A92" s="38"/>
      <c r="M92" s="38"/>
    </row>
    <row r="93" spans="1:13">
      <c r="A93" s="62" t="s">
        <v>204</v>
      </c>
      <c r="M93" s="62" t="s">
        <v>75</v>
      </c>
    </row>
    <row r="94" spans="1:13">
      <c r="A94" s="63" t="s">
        <v>632</v>
      </c>
      <c r="M94" s="63" t="s">
        <v>651</v>
      </c>
    </row>
    <row r="95" spans="1:13" ht="26.4">
      <c r="A95" s="64" t="s">
        <v>2154</v>
      </c>
      <c r="M95" s="64" t="s">
        <v>2228</v>
      </c>
    </row>
    <row r="96" spans="1:13">
      <c r="A96" s="64" t="s">
        <v>994</v>
      </c>
      <c r="M96" s="64" t="s">
        <v>994</v>
      </c>
    </row>
    <row r="97" spans="1:13">
      <c r="A97" s="71" t="s">
        <v>3</v>
      </c>
      <c r="M97" s="71" t="s">
        <v>3</v>
      </c>
    </row>
    <row r="98" spans="1:13" ht="72">
      <c r="A98" s="37" t="s">
        <v>1668</v>
      </c>
      <c r="M98" s="37" t="s">
        <v>1632</v>
      </c>
    </row>
    <row r="99" spans="1:13" ht="18">
      <c r="A99" s="38"/>
      <c r="M99" s="38"/>
    </row>
    <row r="100" spans="1:13">
      <c r="A100" s="62" t="s">
        <v>99</v>
      </c>
      <c r="M100" s="62" t="s">
        <v>204</v>
      </c>
    </row>
    <row r="101" spans="1:13">
      <c r="A101" s="63" t="s">
        <v>719</v>
      </c>
      <c r="M101" s="63" t="s">
        <v>632</v>
      </c>
    </row>
    <row r="102" spans="1:13" ht="26.4">
      <c r="A102" s="64" t="s">
        <v>2154</v>
      </c>
      <c r="M102" s="64" t="s">
        <v>2229</v>
      </c>
    </row>
    <row r="103" spans="1:13">
      <c r="A103" s="64" t="s">
        <v>995</v>
      </c>
      <c r="M103" s="64" t="s">
        <v>995</v>
      </c>
    </row>
    <row r="104" spans="1:13">
      <c r="A104" s="71" t="s">
        <v>3</v>
      </c>
      <c r="M104" s="71" t="s">
        <v>3</v>
      </c>
    </row>
    <row r="105" spans="1:13" ht="72">
      <c r="A105" s="37" t="s">
        <v>1666</v>
      </c>
      <c r="M105" s="37" t="s">
        <v>1698</v>
      </c>
    </row>
    <row r="106" spans="1:13" ht="18">
      <c r="A106" s="38"/>
      <c r="M106" s="38"/>
    </row>
    <row r="107" spans="1:13">
      <c r="A107" s="62" t="s">
        <v>72</v>
      </c>
      <c r="M107" s="62" t="s">
        <v>60</v>
      </c>
    </row>
    <row r="108" spans="1:13">
      <c r="A108" s="63" t="s">
        <v>73</v>
      </c>
      <c r="M108" s="63" t="s">
        <v>732</v>
      </c>
    </row>
    <row r="109" spans="1:13" ht="26.4">
      <c r="A109" s="64" t="s">
        <v>2155</v>
      </c>
      <c r="M109" s="64" t="s">
        <v>2230</v>
      </c>
    </row>
    <row r="110" spans="1:13">
      <c r="A110" s="64" t="s">
        <v>996</v>
      </c>
      <c r="M110" s="64" t="s">
        <v>996</v>
      </c>
    </row>
    <row r="111" spans="1:13">
      <c r="A111" s="71" t="s">
        <v>3</v>
      </c>
      <c r="M111" s="71" t="s">
        <v>3</v>
      </c>
    </row>
    <row r="112" spans="1:13" ht="86.4">
      <c r="A112" s="37" t="s">
        <v>1645</v>
      </c>
      <c r="M112" s="37" t="s">
        <v>1684</v>
      </c>
    </row>
    <row r="113" spans="1:13" ht="18">
      <c r="A113" s="38"/>
      <c r="M113" s="38"/>
    </row>
    <row r="114" spans="1:13">
      <c r="A114" s="62" t="s">
        <v>521</v>
      </c>
      <c r="M114" s="62" t="s">
        <v>57</v>
      </c>
    </row>
    <row r="115" spans="1:13">
      <c r="A115" s="63" t="s">
        <v>572</v>
      </c>
      <c r="M115" s="63" t="s">
        <v>629</v>
      </c>
    </row>
    <row r="116" spans="1:13" ht="26.4">
      <c r="A116" s="64" t="s">
        <v>2156</v>
      </c>
      <c r="M116" s="64" t="s">
        <v>2231</v>
      </c>
    </row>
    <row r="117" spans="1:13">
      <c r="A117" s="64" t="s">
        <v>997</v>
      </c>
      <c r="M117" s="64" t="s">
        <v>997</v>
      </c>
    </row>
    <row r="118" spans="1:13">
      <c r="A118" s="71" t="s">
        <v>3</v>
      </c>
      <c r="M118" s="71" t="s">
        <v>3</v>
      </c>
    </row>
    <row r="119" spans="1:13" ht="100.8">
      <c r="A119" s="37" t="s">
        <v>1647</v>
      </c>
      <c r="M119" s="37" t="s">
        <v>1663</v>
      </c>
    </row>
    <row r="120" spans="1:13" ht="18">
      <c r="A120" s="38"/>
      <c r="M120" s="38"/>
    </row>
    <row r="121" spans="1:13">
      <c r="A121" s="62" t="s">
        <v>12</v>
      </c>
      <c r="M121" s="62" t="s">
        <v>135</v>
      </c>
    </row>
    <row r="122" spans="1:13">
      <c r="A122" s="63" t="s">
        <v>618</v>
      </c>
      <c r="M122" s="63" t="s">
        <v>136</v>
      </c>
    </row>
    <row r="123" spans="1:13" ht="26.4">
      <c r="A123" s="64" t="s">
        <v>2157</v>
      </c>
      <c r="M123" s="64" t="s">
        <v>2232</v>
      </c>
    </row>
    <row r="124" spans="1:13">
      <c r="A124" s="64" t="s">
        <v>998</v>
      </c>
      <c r="M124" s="64" t="s">
        <v>998</v>
      </c>
    </row>
    <row r="125" spans="1:13">
      <c r="A125" s="71" t="s">
        <v>3</v>
      </c>
      <c r="M125" s="71" t="s">
        <v>3</v>
      </c>
    </row>
    <row r="126" spans="1:13" ht="72">
      <c r="A126" s="37" t="s">
        <v>1667</v>
      </c>
      <c r="M126" s="37" t="s">
        <v>1654</v>
      </c>
    </row>
    <row r="127" spans="1:13" ht="18">
      <c r="A127" s="38"/>
      <c r="M127" s="38"/>
    </row>
    <row r="128" spans="1:13">
      <c r="A128" s="62" t="s">
        <v>530</v>
      </c>
      <c r="M128" s="62" t="s">
        <v>15</v>
      </c>
    </row>
    <row r="129" spans="1:13">
      <c r="A129" s="63" t="s">
        <v>531</v>
      </c>
      <c r="M129" s="63" t="s">
        <v>590</v>
      </c>
    </row>
    <row r="130" spans="1:13" ht="26.4">
      <c r="A130" s="64" t="s">
        <v>2158</v>
      </c>
      <c r="M130" s="64" t="s">
        <v>2233</v>
      </c>
    </row>
    <row r="131" spans="1:13">
      <c r="A131" s="64" t="s">
        <v>999</v>
      </c>
      <c r="M131" s="64" t="s">
        <v>999</v>
      </c>
    </row>
    <row r="132" spans="1:13">
      <c r="A132" s="71" t="s">
        <v>3</v>
      </c>
      <c r="M132" s="71" t="s">
        <v>3</v>
      </c>
    </row>
    <row r="133" spans="1:13" ht="100.8">
      <c r="A133" s="37" t="s">
        <v>1636</v>
      </c>
      <c r="M133" s="37" t="s">
        <v>1676</v>
      </c>
    </row>
    <row r="134" spans="1:13" ht="18">
      <c r="A134" s="38"/>
      <c r="M134" s="38"/>
    </row>
    <row r="135" spans="1:13">
      <c r="A135" s="62" t="s">
        <v>192</v>
      </c>
      <c r="M135" s="62" t="s">
        <v>63</v>
      </c>
    </row>
    <row r="136" spans="1:13">
      <c r="A136" s="63" t="s">
        <v>657</v>
      </c>
      <c r="M136" s="63" t="s">
        <v>755</v>
      </c>
    </row>
    <row r="137" spans="1:13" ht="26.4">
      <c r="A137" s="64" t="s">
        <v>2159</v>
      </c>
      <c r="M137" s="64" t="s">
        <v>2234</v>
      </c>
    </row>
    <row r="138" spans="1:13">
      <c r="A138" s="64" t="s">
        <v>1000</v>
      </c>
      <c r="M138" s="64" t="s">
        <v>1000</v>
      </c>
    </row>
    <row r="139" spans="1:13">
      <c r="A139" s="71" t="s">
        <v>3</v>
      </c>
      <c r="M139" s="71" t="s">
        <v>3</v>
      </c>
    </row>
    <row r="140" spans="1:13" ht="100.8">
      <c r="A140" s="37" t="s">
        <v>1710</v>
      </c>
      <c r="M140" s="37" t="s">
        <v>1692</v>
      </c>
    </row>
    <row r="141" spans="1:13" ht="18">
      <c r="A141" s="38"/>
      <c r="M141" s="38"/>
    </row>
    <row r="142" spans="1:13">
      <c r="A142" s="62" t="s">
        <v>51</v>
      </c>
      <c r="M142" s="62" t="s">
        <v>93</v>
      </c>
    </row>
    <row r="143" spans="1:13">
      <c r="A143" s="63" t="s">
        <v>52</v>
      </c>
      <c r="M143" s="63" t="s">
        <v>646</v>
      </c>
    </row>
    <row r="144" spans="1:13" ht="26.4">
      <c r="A144" s="64" t="s">
        <v>2160</v>
      </c>
      <c r="M144" s="64" t="s">
        <v>2235</v>
      </c>
    </row>
    <row r="145" spans="1:13">
      <c r="A145" s="64" t="s">
        <v>1001</v>
      </c>
      <c r="M145" s="64" t="s">
        <v>1001</v>
      </c>
    </row>
    <row r="146" spans="1:13">
      <c r="A146" s="71" t="s">
        <v>3</v>
      </c>
      <c r="M146" s="71" t="s">
        <v>3</v>
      </c>
    </row>
    <row r="147" spans="1:13" ht="86.4">
      <c r="A147" s="37" t="s">
        <v>1688</v>
      </c>
      <c r="M147" s="37" t="s">
        <v>1704</v>
      </c>
    </row>
    <row r="148" spans="1:13" ht="18">
      <c r="A148" s="38"/>
      <c r="M148" s="38"/>
    </row>
    <row r="149" spans="1:13">
      <c r="A149" s="62" t="s">
        <v>119</v>
      </c>
      <c r="M149" s="62" t="s">
        <v>66</v>
      </c>
    </row>
    <row r="150" spans="1:13">
      <c r="A150" s="63" t="s">
        <v>668</v>
      </c>
      <c r="M150" s="63" t="s">
        <v>138</v>
      </c>
    </row>
    <row r="151" spans="1:13" ht="26.4">
      <c r="A151" s="64" t="s">
        <v>2161</v>
      </c>
      <c r="M151" s="64" t="s">
        <v>2236</v>
      </c>
    </row>
    <row r="152" spans="1:13">
      <c r="A152" s="64" t="s">
        <v>1002</v>
      </c>
      <c r="M152" s="64" t="s">
        <v>1002</v>
      </c>
    </row>
    <row r="153" spans="1:13">
      <c r="A153" s="71" t="s">
        <v>3</v>
      </c>
      <c r="M153" s="71" t="s">
        <v>3</v>
      </c>
    </row>
    <row r="154" spans="1:13" ht="86.4">
      <c r="A154" s="37" t="s">
        <v>1651</v>
      </c>
      <c r="M154" s="37" t="s">
        <v>1697</v>
      </c>
    </row>
    <row r="155" spans="1:13" ht="18">
      <c r="A155" s="38"/>
      <c r="M155" s="38"/>
    </row>
    <row r="156" spans="1:13">
      <c r="A156" s="62" t="s">
        <v>36</v>
      </c>
      <c r="M156" s="62" t="s">
        <v>159</v>
      </c>
    </row>
    <row r="157" spans="1:13">
      <c r="A157" s="63" t="s">
        <v>575</v>
      </c>
      <c r="M157" s="63" t="s">
        <v>642</v>
      </c>
    </row>
    <row r="158" spans="1:13" ht="26.4">
      <c r="A158" s="64" t="s">
        <v>2162</v>
      </c>
      <c r="M158" s="64" t="s">
        <v>2237</v>
      </c>
    </row>
    <row r="159" spans="1:13">
      <c r="A159" s="64" t="s">
        <v>1003</v>
      </c>
      <c r="M159" s="64" t="s">
        <v>1003</v>
      </c>
    </row>
    <row r="160" spans="1:13">
      <c r="A160" s="71" t="s">
        <v>3</v>
      </c>
      <c r="M160" s="71" t="s">
        <v>3</v>
      </c>
    </row>
    <row r="161" spans="1:13" ht="72">
      <c r="A161" s="37" t="s">
        <v>1670</v>
      </c>
      <c r="M161" s="37" t="s">
        <v>1664</v>
      </c>
    </row>
    <row r="162" spans="1:13" ht="18">
      <c r="A162" s="38"/>
      <c r="M162" s="38"/>
    </row>
    <row r="163" spans="1:13">
      <c r="A163" s="62" t="s">
        <v>45</v>
      </c>
      <c r="M163" s="62" t="s">
        <v>108</v>
      </c>
    </row>
    <row r="164" spans="1:13">
      <c r="A164" s="63" t="s">
        <v>609</v>
      </c>
      <c r="M164" s="63" t="s">
        <v>609</v>
      </c>
    </row>
    <row r="165" spans="1:13" ht="26.4">
      <c r="A165" s="64" t="s">
        <v>2163</v>
      </c>
      <c r="M165" s="64" t="s">
        <v>2238</v>
      </c>
    </row>
    <row r="166" spans="1:13">
      <c r="A166" s="64" t="s">
        <v>1004</v>
      </c>
      <c r="M166" s="64" t="s">
        <v>1004</v>
      </c>
    </row>
    <row r="167" spans="1:13">
      <c r="A167" s="71" t="s">
        <v>3</v>
      </c>
      <c r="M167" s="71" t="s">
        <v>3</v>
      </c>
    </row>
    <row r="168" spans="1:13" ht="86.4">
      <c r="A168" s="37" t="s">
        <v>1680</v>
      </c>
      <c r="M168" s="37" t="s">
        <v>1638</v>
      </c>
    </row>
    <row r="169" spans="1:13" ht="18">
      <c r="A169" s="38"/>
      <c r="M169" s="38"/>
    </row>
    <row r="170" spans="1:13">
      <c r="A170" s="62" t="s">
        <v>478</v>
      </c>
      <c r="M170" s="62" t="s">
        <v>54</v>
      </c>
    </row>
    <row r="171" spans="1:13">
      <c r="A171" s="63" t="s">
        <v>528</v>
      </c>
      <c r="M171" s="63" t="s">
        <v>634</v>
      </c>
    </row>
    <row r="172" spans="1:13" ht="26.4">
      <c r="A172" s="64" t="s">
        <v>2164</v>
      </c>
      <c r="M172" s="64" t="s">
        <v>2239</v>
      </c>
    </row>
    <row r="173" spans="1:13">
      <c r="A173" s="64" t="s">
        <v>1005</v>
      </c>
      <c r="M173" s="64" t="s">
        <v>1005</v>
      </c>
    </row>
    <row r="174" spans="1:13">
      <c r="A174" s="71" t="s">
        <v>3</v>
      </c>
      <c r="M174" s="72" t="s">
        <v>10</v>
      </c>
    </row>
    <row r="175" spans="1:13" ht="86.4">
      <c r="A175" s="37" t="s">
        <v>1725</v>
      </c>
      <c r="M175" s="37" t="s">
        <v>1662</v>
      </c>
    </row>
    <row r="176" spans="1:13" ht="18">
      <c r="A176" s="38"/>
      <c r="M176" s="38"/>
    </row>
    <row r="177" spans="1:13">
      <c r="A177" s="62" t="s">
        <v>132</v>
      </c>
      <c r="M177" s="62" t="s">
        <v>171</v>
      </c>
    </row>
    <row r="178" spans="1:13">
      <c r="A178" s="63" t="s">
        <v>133</v>
      </c>
      <c r="M178" s="63" t="s">
        <v>676</v>
      </c>
    </row>
    <row r="179" spans="1:13" ht="26.4">
      <c r="A179" s="64" t="s">
        <v>2165</v>
      </c>
      <c r="M179" s="64" t="s">
        <v>2240</v>
      </c>
    </row>
    <row r="180" spans="1:13">
      <c r="A180" s="64" t="s">
        <v>1006</v>
      </c>
      <c r="M180" s="64" t="s">
        <v>1006</v>
      </c>
    </row>
    <row r="181" spans="1:13">
      <c r="A181" s="72" t="s">
        <v>10</v>
      </c>
      <c r="M181" s="71" t="s">
        <v>3</v>
      </c>
    </row>
    <row r="182" spans="1:13" ht="86.4">
      <c r="A182" s="37" t="s">
        <v>1629</v>
      </c>
      <c r="M182" s="37" t="s">
        <v>1603</v>
      </c>
    </row>
    <row r="183" spans="1:13" ht="18">
      <c r="A183" s="38"/>
      <c r="M183" s="38"/>
    </row>
    <row r="184" spans="1:13">
      <c r="A184" s="62" t="s">
        <v>116</v>
      </c>
      <c r="M184" s="62" t="s">
        <v>102</v>
      </c>
    </row>
    <row r="185" spans="1:13">
      <c r="A185" s="63" t="s">
        <v>660</v>
      </c>
      <c r="M185" s="63" t="s">
        <v>604</v>
      </c>
    </row>
    <row r="186" spans="1:13" ht="26.4">
      <c r="A186" s="64" t="s">
        <v>2165</v>
      </c>
      <c r="M186" s="64" t="s">
        <v>2241</v>
      </c>
    </row>
    <row r="187" spans="1:13">
      <c r="A187" s="64" t="s">
        <v>1007</v>
      </c>
      <c r="M187" s="64" t="s">
        <v>1007</v>
      </c>
    </row>
    <row r="188" spans="1:13">
      <c r="A188" s="71" t="s">
        <v>3</v>
      </c>
      <c r="M188" s="71" t="s">
        <v>3</v>
      </c>
    </row>
    <row r="189" spans="1:13" ht="72">
      <c r="A189" s="37" t="s">
        <v>1644</v>
      </c>
      <c r="M189" s="37" t="s">
        <v>1691</v>
      </c>
    </row>
    <row r="190" spans="1:13" ht="18">
      <c r="A190" s="38"/>
      <c r="M190" s="38"/>
    </row>
    <row r="191" spans="1:13">
      <c r="A191" s="62" t="s">
        <v>533</v>
      </c>
      <c r="M191" s="62" t="s">
        <v>113</v>
      </c>
    </row>
    <row r="192" spans="1:13">
      <c r="A192" s="63" t="s">
        <v>534</v>
      </c>
      <c r="M192" s="63" t="s">
        <v>114</v>
      </c>
    </row>
    <row r="193" spans="1:13" ht="26.4">
      <c r="A193" s="64" t="s">
        <v>2166</v>
      </c>
      <c r="M193" s="64" t="s">
        <v>2242</v>
      </c>
    </row>
    <row r="194" spans="1:13">
      <c r="A194" s="64" t="s">
        <v>1008</v>
      </c>
      <c r="M194" s="64" t="s">
        <v>1008</v>
      </c>
    </row>
    <row r="195" spans="1:13">
      <c r="A195" s="71" t="s">
        <v>3</v>
      </c>
      <c r="M195" s="71" t="s">
        <v>3</v>
      </c>
    </row>
    <row r="196" spans="1:13" ht="72">
      <c r="A196" s="37" t="s">
        <v>1614</v>
      </c>
      <c r="M196" s="37" t="s">
        <v>1624</v>
      </c>
    </row>
    <row r="197" spans="1:13" ht="18">
      <c r="A197" s="38"/>
      <c r="M197" s="38"/>
    </row>
    <row r="198" spans="1:13">
      <c r="A198" s="62" t="s">
        <v>81</v>
      </c>
      <c r="M198" s="62" t="s">
        <v>96</v>
      </c>
    </row>
    <row r="199" spans="1:13">
      <c r="A199" s="63" t="s">
        <v>585</v>
      </c>
      <c r="M199" s="63" t="s">
        <v>341</v>
      </c>
    </row>
    <row r="200" spans="1:13" ht="26.4">
      <c r="A200" s="64" t="s">
        <v>2167</v>
      </c>
      <c r="M200" s="64" t="s">
        <v>2243</v>
      </c>
    </row>
    <row r="201" spans="1:13">
      <c r="A201" s="64" t="s">
        <v>1009</v>
      </c>
      <c r="M201" s="64" t="s">
        <v>1009</v>
      </c>
    </row>
    <row r="202" spans="1:13">
      <c r="A202" s="71" t="s">
        <v>3</v>
      </c>
      <c r="M202" s="71" t="s">
        <v>3</v>
      </c>
    </row>
    <row r="203" spans="1:13" ht="86.4">
      <c r="A203" s="37" t="s">
        <v>1686</v>
      </c>
      <c r="M203" s="37" t="s">
        <v>1725</v>
      </c>
    </row>
    <row r="204" spans="1:13" ht="18">
      <c r="A204" s="38"/>
      <c r="M204" s="38"/>
    </row>
    <row r="205" spans="1:13">
      <c r="A205" s="62" t="s">
        <v>27</v>
      </c>
      <c r="M205" s="62" t="s">
        <v>132</v>
      </c>
    </row>
    <row r="206" spans="1:13">
      <c r="A206" s="63" t="s">
        <v>725</v>
      </c>
      <c r="M206" s="63" t="s">
        <v>133</v>
      </c>
    </row>
    <row r="207" spans="1:13" ht="26.4">
      <c r="A207" s="64" t="s">
        <v>2167</v>
      </c>
      <c r="M207" s="64" t="s">
        <v>2244</v>
      </c>
    </row>
    <row r="208" spans="1:13">
      <c r="A208" s="64" t="s">
        <v>1010</v>
      </c>
      <c r="M208" s="64" t="s">
        <v>1010</v>
      </c>
    </row>
    <row r="209" spans="1:13">
      <c r="A209" s="71" t="s">
        <v>3</v>
      </c>
      <c r="M209" s="72" t="s">
        <v>10</v>
      </c>
    </row>
    <row r="210" spans="1:13" ht="72">
      <c r="A210" s="37" t="s">
        <v>1624</v>
      </c>
      <c r="M210" s="37" t="s">
        <v>1689</v>
      </c>
    </row>
    <row r="211" spans="1:13" ht="18">
      <c r="A211" s="38"/>
      <c r="M211" s="38"/>
    </row>
    <row r="212" spans="1:13">
      <c r="A212" s="62" t="s">
        <v>96</v>
      </c>
      <c r="M212" s="62" t="s">
        <v>486</v>
      </c>
    </row>
    <row r="213" spans="1:13">
      <c r="A213" s="63" t="s">
        <v>341</v>
      </c>
      <c r="M213" s="63" t="s">
        <v>536</v>
      </c>
    </row>
    <row r="214" spans="1:13" ht="26.4">
      <c r="A214" s="64" t="s">
        <v>2168</v>
      </c>
      <c r="M214" s="64" t="s">
        <v>2245</v>
      </c>
    </row>
    <row r="215" spans="1:13">
      <c r="A215" s="64" t="s">
        <v>1011</v>
      </c>
      <c r="M215" s="64" t="s">
        <v>1011</v>
      </c>
    </row>
    <row r="216" spans="1:13">
      <c r="A216" s="71" t="s">
        <v>3</v>
      </c>
      <c r="M216" s="71" t="s">
        <v>3</v>
      </c>
    </row>
    <row r="217" spans="1:13" ht="100.8">
      <c r="A217" s="37" t="s">
        <v>1601</v>
      </c>
      <c r="M217" s="37" t="s">
        <v>1703</v>
      </c>
    </row>
    <row r="218" spans="1:13" ht="18">
      <c r="A218" s="38"/>
      <c r="M218" s="38"/>
    </row>
    <row r="219" spans="1:13">
      <c r="A219" s="62" t="s">
        <v>78</v>
      </c>
      <c r="M219" s="62" t="s">
        <v>201</v>
      </c>
    </row>
    <row r="220" spans="1:13">
      <c r="A220" s="63" t="s">
        <v>761</v>
      </c>
      <c r="M220" s="63" t="s">
        <v>722</v>
      </c>
    </row>
    <row r="221" spans="1:13" ht="26.4">
      <c r="A221" s="64" t="s">
        <v>1519</v>
      </c>
      <c r="M221" s="64" t="s">
        <v>2246</v>
      </c>
    </row>
    <row r="222" spans="1:13">
      <c r="A222" s="64" t="s">
        <v>1012</v>
      </c>
      <c r="M222" s="64" t="s">
        <v>1012</v>
      </c>
    </row>
    <row r="223" spans="1:13">
      <c r="A223" s="71" t="s">
        <v>3</v>
      </c>
      <c r="M223" s="71" t="s">
        <v>3</v>
      </c>
    </row>
    <row r="224" spans="1:13" ht="86.4">
      <c r="A224" s="37" t="s">
        <v>1638</v>
      </c>
      <c r="M224" s="37" t="s">
        <v>1611</v>
      </c>
    </row>
    <row r="225" spans="1:13" ht="18">
      <c r="A225" s="38"/>
      <c r="M225" s="38"/>
    </row>
    <row r="226" spans="1:13">
      <c r="A226" s="62" t="s">
        <v>54</v>
      </c>
      <c r="M226" s="62" t="s">
        <v>5</v>
      </c>
    </row>
    <row r="227" spans="1:13">
      <c r="A227" s="63" t="s">
        <v>634</v>
      </c>
      <c r="M227" s="63" t="s">
        <v>582</v>
      </c>
    </row>
    <row r="228" spans="1:13" ht="26.4">
      <c r="A228" s="64" t="s">
        <v>1537</v>
      </c>
      <c r="M228" s="64" t="s">
        <v>2247</v>
      </c>
    </row>
    <row r="229" spans="1:13">
      <c r="A229" s="64" t="s">
        <v>1013</v>
      </c>
      <c r="M229" s="64" t="s">
        <v>1013</v>
      </c>
    </row>
    <row r="230" spans="1:13">
      <c r="A230" s="72" t="s">
        <v>10</v>
      </c>
      <c r="M230" s="71" t="s">
        <v>3</v>
      </c>
    </row>
    <row r="231" spans="1:13" ht="86.4">
      <c r="A231" s="37" t="s">
        <v>1712</v>
      </c>
      <c r="M231" s="37" t="s">
        <v>1674</v>
      </c>
    </row>
    <row r="232" spans="1:13" ht="18">
      <c r="A232" s="38"/>
      <c r="M232" s="38"/>
    </row>
    <row r="233" spans="1:13">
      <c r="A233" s="62" t="s">
        <v>207</v>
      </c>
      <c r="M233" s="62" t="s">
        <v>105</v>
      </c>
    </row>
    <row r="234" spans="1:13">
      <c r="A234" s="63" t="s">
        <v>654</v>
      </c>
      <c r="M234" s="63" t="s">
        <v>593</v>
      </c>
    </row>
    <row r="235" spans="1:13" ht="26.4">
      <c r="A235" s="64" t="s">
        <v>2169</v>
      </c>
      <c r="M235" s="64" t="s">
        <v>2248</v>
      </c>
    </row>
    <row r="236" spans="1:13">
      <c r="A236" s="64" t="s">
        <v>1014</v>
      </c>
      <c r="M236" s="64" t="s">
        <v>1014</v>
      </c>
    </row>
    <row r="237" spans="1:13">
      <c r="A237" s="71" t="s">
        <v>3</v>
      </c>
      <c r="M237" s="71" t="s">
        <v>3</v>
      </c>
    </row>
    <row r="238" spans="1:13" ht="72">
      <c r="A238" s="37" t="s">
        <v>1617</v>
      </c>
      <c r="M238" s="37" t="s">
        <v>1659</v>
      </c>
    </row>
    <row r="239" spans="1:13" ht="18">
      <c r="A239" s="38"/>
      <c r="M239" s="38"/>
    </row>
    <row r="240" spans="1:13">
      <c r="A240" s="62" t="s">
        <v>48</v>
      </c>
      <c r="M240" s="62" t="s">
        <v>210</v>
      </c>
    </row>
    <row r="241" spans="1:13">
      <c r="A241" s="63" t="s">
        <v>49</v>
      </c>
      <c r="M241" s="63" t="s">
        <v>626</v>
      </c>
    </row>
    <row r="242" spans="1:13" ht="26.4">
      <c r="A242" s="64" t="s">
        <v>2170</v>
      </c>
      <c r="M242" s="64" t="s">
        <v>2249</v>
      </c>
    </row>
    <row r="243" spans="1:13">
      <c r="A243" s="64" t="s">
        <v>1015</v>
      </c>
      <c r="M243" s="64" t="s">
        <v>1015</v>
      </c>
    </row>
    <row r="244" spans="1:13">
      <c r="A244" s="72" t="s">
        <v>10</v>
      </c>
      <c r="M244" s="71" t="s">
        <v>3</v>
      </c>
    </row>
    <row r="245" spans="1:13" ht="86.4">
      <c r="A245" s="37" t="s">
        <v>1703</v>
      </c>
      <c r="M245" s="37" t="s">
        <v>1680</v>
      </c>
    </row>
    <row r="246" spans="1:13" ht="18">
      <c r="A246" s="38"/>
      <c r="M246" s="38"/>
    </row>
    <row r="247" spans="1:13">
      <c r="A247" s="62" t="s">
        <v>201</v>
      </c>
      <c r="M247" s="62" t="s">
        <v>478</v>
      </c>
    </row>
    <row r="248" spans="1:13">
      <c r="A248" s="63" t="s">
        <v>722</v>
      </c>
      <c r="M248" s="63" t="s">
        <v>528</v>
      </c>
    </row>
    <row r="249" spans="1:13" ht="26.4">
      <c r="A249" s="64" t="s">
        <v>1490</v>
      </c>
      <c r="M249" s="64" t="s">
        <v>2250</v>
      </c>
    </row>
    <row r="250" spans="1:13">
      <c r="A250" s="64" t="s">
        <v>1016</v>
      </c>
      <c r="M250" s="64" t="s">
        <v>1016</v>
      </c>
    </row>
    <row r="251" spans="1:13">
      <c r="A251" s="71" t="s">
        <v>3</v>
      </c>
      <c r="M251" s="71" t="s">
        <v>3</v>
      </c>
    </row>
    <row r="252" spans="1:13" ht="72">
      <c r="A252" s="37" t="s">
        <v>1719</v>
      </c>
      <c r="M252" s="37" t="s">
        <v>1640</v>
      </c>
    </row>
    <row r="253" spans="1:13" ht="18">
      <c r="A253" s="38"/>
      <c r="M253" s="38"/>
    </row>
    <row r="254" spans="1:13">
      <c r="A254" s="62" t="s">
        <v>150</v>
      </c>
      <c r="M254" s="62" t="s">
        <v>180</v>
      </c>
    </row>
    <row r="255" spans="1:13">
      <c r="A255" s="63" t="s">
        <v>151</v>
      </c>
      <c r="M255" s="63" t="s">
        <v>673</v>
      </c>
    </row>
    <row r="256" spans="1:13" ht="26.4">
      <c r="A256" s="64" t="s">
        <v>1590</v>
      </c>
      <c r="M256" s="64" t="s">
        <v>2251</v>
      </c>
    </row>
    <row r="257" spans="1:13">
      <c r="A257" s="64" t="s">
        <v>1017</v>
      </c>
      <c r="M257" s="64" t="s">
        <v>1017</v>
      </c>
    </row>
    <row r="258" spans="1:13">
      <c r="A258" s="71" t="s">
        <v>3</v>
      </c>
      <c r="M258" s="71" t="s">
        <v>3</v>
      </c>
    </row>
    <row r="259" spans="1:13" ht="72">
      <c r="A259" s="37" t="s">
        <v>1678</v>
      </c>
      <c r="M259" s="37" t="s">
        <v>1668</v>
      </c>
    </row>
    <row r="260" spans="1:13" ht="18">
      <c r="A260" s="38"/>
      <c r="M260" s="38"/>
    </row>
    <row r="261" spans="1:13">
      <c r="A261" s="62" t="s">
        <v>110</v>
      </c>
      <c r="M261" s="62" t="s">
        <v>99</v>
      </c>
    </row>
    <row r="262" spans="1:13">
      <c r="A262" s="63" t="s">
        <v>612</v>
      </c>
      <c r="M262" s="63" t="s">
        <v>719</v>
      </c>
    </row>
    <row r="263" spans="1:13" ht="26.4">
      <c r="A263" s="64" t="s">
        <v>2171</v>
      </c>
      <c r="M263" s="64" t="s">
        <v>2252</v>
      </c>
    </row>
    <row r="264" spans="1:13">
      <c r="A264" s="64" t="s">
        <v>1018</v>
      </c>
      <c r="M264" s="64" t="s">
        <v>1018</v>
      </c>
    </row>
    <row r="265" spans="1:13">
      <c r="A265" s="72" t="s">
        <v>10</v>
      </c>
      <c r="M265" s="71" t="s">
        <v>3</v>
      </c>
    </row>
    <row r="266" spans="1:13" ht="100.8">
      <c r="A266" s="37" t="s">
        <v>1701</v>
      </c>
      <c r="M266" s="37" t="s">
        <v>1656</v>
      </c>
    </row>
    <row r="267" spans="1:13" ht="18">
      <c r="A267" s="38"/>
      <c r="M267" s="38"/>
    </row>
    <row r="268" spans="1:13">
      <c r="A268" s="62" t="s">
        <v>8</v>
      </c>
      <c r="M268" s="62" t="s">
        <v>186</v>
      </c>
    </row>
    <row r="269" spans="1:13">
      <c r="A269" s="63" t="s">
        <v>704</v>
      </c>
      <c r="M269" s="63" t="s">
        <v>687</v>
      </c>
    </row>
    <row r="270" spans="1:13" ht="26.4">
      <c r="A270" s="64" t="s">
        <v>2172</v>
      </c>
      <c r="M270" s="64" t="s">
        <v>2253</v>
      </c>
    </row>
    <row r="271" spans="1:13">
      <c r="A271" s="64" t="s">
        <v>1019</v>
      </c>
      <c r="M271" s="64" t="s">
        <v>1019</v>
      </c>
    </row>
    <row r="272" spans="1:13">
      <c r="A272" s="71" t="s">
        <v>3</v>
      </c>
      <c r="M272" s="71" t="s">
        <v>3</v>
      </c>
    </row>
    <row r="273" spans="1:13" ht="86.4">
      <c r="A273" s="37" t="s">
        <v>1630</v>
      </c>
      <c r="M273" s="37" t="s">
        <v>1696</v>
      </c>
    </row>
    <row r="274" spans="1:13" ht="18">
      <c r="A274" s="38"/>
      <c r="M274" s="38"/>
    </row>
    <row r="275" spans="1:13">
      <c r="A275" s="62" t="s">
        <v>144</v>
      </c>
      <c r="M275" s="62" t="s">
        <v>90</v>
      </c>
    </row>
    <row r="276" spans="1:13">
      <c r="A276" s="63" t="s">
        <v>684</v>
      </c>
      <c r="M276" s="63" t="s">
        <v>690</v>
      </c>
    </row>
    <row r="277" spans="1:13" ht="26.4">
      <c r="A277" s="64" t="s">
        <v>2173</v>
      </c>
      <c r="M277" s="64" t="s">
        <v>2254</v>
      </c>
    </row>
    <row r="278" spans="1:13">
      <c r="A278" s="64" t="s">
        <v>1020</v>
      </c>
      <c r="M278" s="64" t="s">
        <v>1020</v>
      </c>
    </row>
    <row r="279" spans="1:13">
      <c r="A279" s="71" t="s">
        <v>3</v>
      </c>
      <c r="M279" s="71" t="s">
        <v>3</v>
      </c>
    </row>
    <row r="280" spans="1:13" ht="86.4">
      <c r="A280" s="37" t="s">
        <v>1603</v>
      </c>
      <c r="M280" s="37" t="s">
        <v>1619</v>
      </c>
    </row>
    <row r="281" spans="1:13" ht="18">
      <c r="A281" s="38"/>
      <c r="M281" s="38"/>
    </row>
    <row r="282" spans="1:13">
      <c r="A282" s="62" t="s">
        <v>102</v>
      </c>
      <c r="M282" s="62" t="s">
        <v>156</v>
      </c>
    </row>
    <row r="283" spans="1:13">
      <c r="A283" s="63" t="s">
        <v>604</v>
      </c>
      <c r="M283" s="63" t="s">
        <v>714</v>
      </c>
    </row>
    <row r="284" spans="1:13" ht="26.4">
      <c r="A284" s="64" t="s">
        <v>2174</v>
      </c>
      <c r="M284" s="64" t="s">
        <v>2255</v>
      </c>
    </row>
    <row r="285" spans="1:13">
      <c r="A285" s="64" t="s">
        <v>1021</v>
      </c>
      <c r="M285" s="64" t="s">
        <v>1021</v>
      </c>
    </row>
    <row r="286" spans="1:13">
      <c r="A286" s="71" t="s">
        <v>3</v>
      </c>
      <c r="M286" s="72" t="s">
        <v>10</v>
      </c>
    </row>
    <row r="287" spans="1:13" ht="100.8">
      <c r="A287" s="37" t="s">
        <v>1674</v>
      </c>
      <c r="M287" s="37" t="s">
        <v>1701</v>
      </c>
    </row>
    <row r="288" spans="1:13" ht="18">
      <c r="A288" s="38"/>
      <c r="M288" s="38"/>
    </row>
    <row r="289" spans="1:13">
      <c r="A289" s="62" t="s">
        <v>105</v>
      </c>
      <c r="M289" s="62" t="s">
        <v>8</v>
      </c>
    </row>
    <row r="290" spans="1:13">
      <c r="A290" s="63" t="s">
        <v>593</v>
      </c>
      <c r="M290" s="63" t="s">
        <v>704</v>
      </c>
    </row>
    <row r="291" spans="1:13" ht="26.4">
      <c r="A291" s="64" t="s">
        <v>2175</v>
      </c>
      <c r="M291" s="64" t="s">
        <v>2256</v>
      </c>
    </row>
    <row r="292" spans="1:13">
      <c r="A292" s="64" t="s">
        <v>1022</v>
      </c>
      <c r="M292" s="64" t="s">
        <v>1022</v>
      </c>
    </row>
    <row r="293" spans="1:13">
      <c r="A293" s="71" t="s">
        <v>3</v>
      </c>
      <c r="M293" s="71" t="s">
        <v>3</v>
      </c>
    </row>
    <row r="294" spans="1:13" ht="72">
      <c r="A294" s="37" t="s">
        <v>1708</v>
      </c>
      <c r="M294" s="37" t="s">
        <v>1647</v>
      </c>
    </row>
    <row r="295" spans="1:13" ht="18">
      <c r="A295" s="38"/>
      <c r="M295" s="38"/>
    </row>
    <row r="296" spans="1:13">
      <c r="A296" s="62" t="s">
        <v>69</v>
      </c>
      <c r="M296" s="62" t="s">
        <v>12</v>
      </c>
    </row>
    <row r="297" spans="1:13">
      <c r="A297" s="63" t="s">
        <v>665</v>
      </c>
      <c r="M297" s="63" t="s">
        <v>618</v>
      </c>
    </row>
    <row r="298" spans="1:13" ht="26.4">
      <c r="A298" s="64" t="s">
        <v>2176</v>
      </c>
      <c r="M298" s="64" t="s">
        <v>2257</v>
      </c>
    </row>
    <row r="299" spans="1:13">
      <c r="A299" s="64" t="s">
        <v>1023</v>
      </c>
      <c r="M299" s="64" t="s">
        <v>1023</v>
      </c>
    </row>
    <row r="300" spans="1:13">
      <c r="A300" s="71" t="s">
        <v>3</v>
      </c>
      <c r="M300" s="71" t="s">
        <v>3</v>
      </c>
    </row>
    <row r="301" spans="1:13" ht="72">
      <c r="A301" s="37" t="s">
        <v>1672</v>
      </c>
      <c r="M301" s="37" t="s">
        <v>1628</v>
      </c>
    </row>
    <row r="302" spans="1:13" ht="18">
      <c r="A302" s="38"/>
      <c r="M302" s="38"/>
    </row>
    <row r="303" spans="1:13">
      <c r="A303" s="62" t="s">
        <v>75</v>
      </c>
      <c r="M303" s="62" t="s">
        <v>565</v>
      </c>
    </row>
    <row r="304" spans="1:13">
      <c r="A304" s="63" t="s">
        <v>651</v>
      </c>
      <c r="M304" s="63" t="s">
        <v>737</v>
      </c>
    </row>
    <row r="305" spans="1:13" ht="26.4">
      <c r="A305" s="64" t="s">
        <v>1526</v>
      </c>
      <c r="M305" s="64" t="s">
        <v>2258</v>
      </c>
    </row>
    <row r="306" spans="1:13">
      <c r="A306" s="64" t="s">
        <v>1024</v>
      </c>
      <c r="M306" s="64" t="s">
        <v>1024</v>
      </c>
    </row>
    <row r="307" spans="1:13">
      <c r="A307" s="71" t="s">
        <v>3</v>
      </c>
      <c r="M307" s="71" t="s">
        <v>3</v>
      </c>
    </row>
    <row r="308" spans="1:13" ht="86.4">
      <c r="A308" s="37" t="s">
        <v>1684</v>
      </c>
      <c r="M308" s="37" t="s">
        <v>1649</v>
      </c>
    </row>
    <row r="309" spans="1:13" ht="18">
      <c r="A309" s="38"/>
      <c r="M309" s="38"/>
    </row>
    <row r="310" spans="1:13">
      <c r="A310" s="62" t="s">
        <v>57</v>
      </c>
      <c r="M310" s="62" t="s">
        <v>147</v>
      </c>
    </row>
    <row r="311" spans="1:13">
      <c r="A311" s="63" t="s">
        <v>629</v>
      </c>
      <c r="M311" s="63" t="s">
        <v>773</v>
      </c>
    </row>
    <row r="312" spans="1:13" ht="26.4">
      <c r="A312" s="64" t="s">
        <v>2177</v>
      </c>
      <c r="M312" s="64" t="s">
        <v>1804</v>
      </c>
    </row>
    <row r="313" spans="1:13">
      <c r="A313" s="64" t="s">
        <v>1025</v>
      </c>
      <c r="M313" s="64" t="s">
        <v>1025</v>
      </c>
    </row>
    <row r="314" spans="1:13">
      <c r="A314" s="71" t="s">
        <v>3</v>
      </c>
      <c r="M314" s="71" t="s">
        <v>3</v>
      </c>
    </row>
    <row r="315" spans="1:13" ht="72">
      <c r="A315" s="37" t="s">
        <v>1605</v>
      </c>
      <c r="M315" s="37" t="s">
        <v>1630</v>
      </c>
    </row>
    <row r="316" spans="1:13" ht="18">
      <c r="A316" s="38"/>
      <c r="M316" s="38"/>
    </row>
    <row r="317" spans="1:13">
      <c r="A317" s="62" t="s">
        <v>216</v>
      </c>
      <c r="M317" s="62" t="s">
        <v>144</v>
      </c>
    </row>
    <row r="318" spans="1:13">
      <c r="A318" s="63" t="s">
        <v>750</v>
      </c>
      <c r="M318" s="63" t="s">
        <v>684</v>
      </c>
    </row>
    <row r="319" spans="1:13" ht="26.4">
      <c r="A319" s="64" t="s">
        <v>2178</v>
      </c>
      <c r="M319" s="64" t="s">
        <v>2259</v>
      </c>
    </row>
    <row r="320" spans="1:13">
      <c r="A320" s="64" t="s">
        <v>1026</v>
      </c>
      <c r="M320" s="64" t="s">
        <v>1026</v>
      </c>
    </row>
    <row r="321" spans="1:13">
      <c r="A321" s="71" t="s">
        <v>3</v>
      </c>
      <c r="M321" s="71" t="s">
        <v>3</v>
      </c>
    </row>
    <row r="322" spans="1:13" ht="86.4">
      <c r="A322" s="37" t="s">
        <v>1604</v>
      </c>
      <c r="M322" s="37" t="s">
        <v>1657</v>
      </c>
    </row>
    <row r="323" spans="1:13" ht="18">
      <c r="A323" s="38"/>
      <c r="M323" s="38"/>
    </row>
    <row r="324" spans="1:13">
      <c r="A324" s="62" t="s">
        <v>358</v>
      </c>
      <c r="M324" s="62" t="s">
        <v>21</v>
      </c>
    </row>
    <row r="325" spans="1:13">
      <c r="A325" s="63" t="s">
        <v>698</v>
      </c>
      <c r="M325" s="63" t="s">
        <v>695</v>
      </c>
    </row>
    <row r="326" spans="1:13" ht="26.4">
      <c r="A326" s="64" t="s">
        <v>2179</v>
      </c>
      <c r="M326" s="64" t="s">
        <v>2260</v>
      </c>
    </row>
    <row r="327" spans="1:13">
      <c r="A327" s="64" t="s">
        <v>1027</v>
      </c>
      <c r="M327" s="64" t="s">
        <v>1027</v>
      </c>
    </row>
    <row r="328" spans="1:13">
      <c r="A328" s="71" t="s">
        <v>3</v>
      </c>
      <c r="M328" s="72" t="s">
        <v>10</v>
      </c>
    </row>
    <row r="329" spans="1:13" ht="86.4">
      <c r="A329" s="37" t="s">
        <v>1620</v>
      </c>
      <c r="M329" s="37" t="s">
        <v>1686</v>
      </c>
    </row>
    <row r="330" spans="1:13" ht="18">
      <c r="A330" s="38"/>
      <c r="M330" s="38"/>
    </row>
    <row r="331" spans="1:13">
      <c r="A331" s="62" t="s">
        <v>39</v>
      </c>
      <c r="M331" s="62" t="s">
        <v>27</v>
      </c>
    </row>
    <row r="332" spans="1:13">
      <c r="A332" s="63" t="s">
        <v>758</v>
      </c>
      <c r="M332" s="63" t="s">
        <v>725</v>
      </c>
    </row>
    <row r="333" spans="1:13" ht="26.4">
      <c r="A333" s="64" t="s">
        <v>2180</v>
      </c>
      <c r="M333" s="64" t="s">
        <v>2261</v>
      </c>
    </row>
    <row r="334" spans="1:13">
      <c r="A334" s="64" t="s">
        <v>1028</v>
      </c>
      <c r="M334" s="64" t="s">
        <v>1028</v>
      </c>
    </row>
    <row r="335" spans="1:13">
      <c r="A335" s="71" t="s">
        <v>3</v>
      </c>
      <c r="M335" s="71" t="s">
        <v>3</v>
      </c>
    </row>
    <row r="336" spans="1:13" ht="86.4">
      <c r="A336" s="37" t="s">
        <v>1706</v>
      </c>
      <c r="M336" s="37" t="s">
        <v>1713</v>
      </c>
    </row>
    <row r="337" spans="1:13" ht="18">
      <c r="A337" s="38"/>
      <c r="M337" s="38"/>
    </row>
    <row r="338" spans="1:13">
      <c r="A338" s="62" t="s">
        <v>419</v>
      </c>
      <c r="M338" s="62" t="s">
        <v>564</v>
      </c>
    </row>
    <row r="339" spans="1:13">
      <c r="A339" s="63" t="s">
        <v>549</v>
      </c>
      <c r="M339" s="63" t="s">
        <v>679</v>
      </c>
    </row>
    <row r="340" spans="1:13" ht="26.4">
      <c r="A340" s="64" t="s">
        <v>2181</v>
      </c>
      <c r="M340" s="64" t="s">
        <v>2262</v>
      </c>
    </row>
    <row r="341" spans="1:13">
      <c r="A341" s="64" t="s">
        <v>1029</v>
      </c>
      <c r="M341" s="64" t="s">
        <v>1029</v>
      </c>
    </row>
    <row r="342" spans="1:13">
      <c r="A342" s="71" t="s">
        <v>3</v>
      </c>
      <c r="M342" s="71" t="s">
        <v>3</v>
      </c>
    </row>
    <row r="343" spans="1:13" ht="72">
      <c r="A343" s="37" t="s">
        <v>1626</v>
      </c>
      <c r="M343" s="37" t="s">
        <v>1678</v>
      </c>
    </row>
    <row r="344" spans="1:13" ht="18">
      <c r="A344" s="38"/>
      <c r="M344" s="38"/>
    </row>
    <row r="345" spans="1:13">
      <c r="A345" s="62" t="s">
        <v>30</v>
      </c>
      <c r="M345" s="62" t="s">
        <v>110</v>
      </c>
    </row>
    <row r="346" spans="1:13">
      <c r="A346" s="63" t="s">
        <v>701</v>
      </c>
      <c r="M346" s="63" t="s">
        <v>612</v>
      </c>
    </row>
    <row r="347" spans="1:13" ht="26.4">
      <c r="A347" s="64" t="s">
        <v>2182</v>
      </c>
      <c r="M347" s="64" t="s">
        <v>2263</v>
      </c>
    </row>
    <row r="348" spans="1:13">
      <c r="A348" s="64" t="s">
        <v>1030</v>
      </c>
      <c r="M348" s="64" t="s">
        <v>1030</v>
      </c>
    </row>
    <row r="349" spans="1:13">
      <c r="A349" s="71" t="s">
        <v>3</v>
      </c>
      <c r="M349" s="72" t="s">
        <v>10</v>
      </c>
    </row>
    <row r="350" spans="1:13" ht="86.4">
      <c r="A350" s="37" t="s">
        <v>1714</v>
      </c>
      <c r="M350" s="37" t="s">
        <v>1706</v>
      </c>
    </row>
    <row r="351" spans="1:13" ht="18">
      <c r="A351" s="38"/>
      <c r="M351" s="38"/>
    </row>
    <row r="352" spans="1:13">
      <c r="A352" s="62" t="s">
        <v>24</v>
      </c>
      <c r="M352" s="62" t="s">
        <v>419</v>
      </c>
    </row>
    <row r="353" spans="1:13">
      <c r="A353" s="63" t="s">
        <v>767</v>
      </c>
      <c r="M353" s="63" t="s">
        <v>549</v>
      </c>
    </row>
    <row r="354" spans="1:13" ht="26.4">
      <c r="A354" s="64" t="s">
        <v>2183</v>
      </c>
      <c r="M354" s="64" t="s">
        <v>2264</v>
      </c>
    </row>
    <row r="355" spans="1:13">
      <c r="A355" s="64" t="s">
        <v>1031</v>
      </c>
      <c r="M355" s="64" t="s">
        <v>1031</v>
      </c>
    </row>
    <row r="356" spans="1:13">
      <c r="A356" s="71" t="s">
        <v>3</v>
      </c>
      <c r="M356" s="71" t="s">
        <v>3</v>
      </c>
    </row>
    <row r="357" spans="1:13" ht="86.4">
      <c r="A357" s="37" t="s">
        <v>1649</v>
      </c>
      <c r="M357" s="37" t="s">
        <v>1688</v>
      </c>
    </row>
    <row r="358" spans="1:13" ht="18">
      <c r="A358" s="38"/>
      <c r="M358" s="38"/>
    </row>
    <row r="359" spans="1:13">
      <c r="A359" s="62" t="s">
        <v>147</v>
      </c>
      <c r="M359" s="62" t="s">
        <v>119</v>
      </c>
    </row>
    <row r="360" spans="1:13">
      <c r="A360" s="63" t="s">
        <v>773</v>
      </c>
      <c r="M360" s="63" t="s">
        <v>668</v>
      </c>
    </row>
    <row r="361" spans="1:13" ht="26.4">
      <c r="A361" s="64" t="s">
        <v>2184</v>
      </c>
      <c r="M361" s="64" t="s">
        <v>2265</v>
      </c>
    </row>
    <row r="362" spans="1:13">
      <c r="A362" s="64" t="s">
        <v>1032</v>
      </c>
      <c r="M362" s="64" t="s">
        <v>1032</v>
      </c>
    </row>
    <row r="363" spans="1:13">
      <c r="A363" s="71" t="s">
        <v>3</v>
      </c>
      <c r="M363" s="71" t="s">
        <v>3</v>
      </c>
    </row>
    <row r="364" spans="1:13" ht="72">
      <c r="A364" s="37" t="s">
        <v>1656</v>
      </c>
      <c r="M364" s="37" t="s">
        <v>1660</v>
      </c>
    </row>
    <row r="365" spans="1:13" ht="18">
      <c r="A365" s="38"/>
      <c r="M365" s="38"/>
    </row>
    <row r="366" spans="1:13">
      <c r="A366" s="62" t="s">
        <v>186</v>
      </c>
      <c r="M366" s="62" t="s">
        <v>138</v>
      </c>
    </row>
    <row r="367" spans="1:13">
      <c r="A367" s="63" t="s">
        <v>687</v>
      </c>
      <c r="M367" s="63" t="s">
        <v>596</v>
      </c>
    </row>
    <row r="368" spans="1:13" ht="26.4">
      <c r="A368" s="64" t="s">
        <v>2185</v>
      </c>
      <c r="M368" s="64" t="s">
        <v>2266</v>
      </c>
    </row>
    <row r="369" spans="1:13">
      <c r="A369" s="64" t="s">
        <v>1033</v>
      </c>
      <c r="M369" s="64" t="s">
        <v>1033</v>
      </c>
    </row>
    <row r="370" spans="1:13">
      <c r="A370" s="71" t="s">
        <v>3</v>
      </c>
      <c r="M370" s="71" t="s">
        <v>3</v>
      </c>
    </row>
    <row r="371" spans="1:13" ht="100.8">
      <c r="A371" s="37" t="s">
        <v>1696</v>
      </c>
      <c r="M371" s="37" t="s">
        <v>1601</v>
      </c>
    </row>
    <row r="372" spans="1:13" ht="18">
      <c r="A372" s="38"/>
      <c r="M372" s="38"/>
    </row>
    <row r="373" spans="1:13">
      <c r="A373" s="62" t="s">
        <v>90</v>
      </c>
      <c r="M373" s="62" t="s">
        <v>78</v>
      </c>
    </row>
    <row r="374" spans="1:13">
      <c r="A374" s="63" t="s">
        <v>690</v>
      </c>
      <c r="M374" s="63" t="s">
        <v>761</v>
      </c>
    </row>
    <row r="375" spans="1:13" ht="26.4">
      <c r="A375" s="64" t="s">
        <v>2186</v>
      </c>
      <c r="M375" s="64" t="s">
        <v>2267</v>
      </c>
    </row>
    <row r="376" spans="1:13">
      <c r="A376" s="64" t="s">
        <v>1034</v>
      </c>
      <c r="M376" s="64" t="s">
        <v>1034</v>
      </c>
    </row>
    <row r="377" spans="1:13">
      <c r="A377" s="71" t="s">
        <v>3</v>
      </c>
      <c r="M377" s="71" t="s">
        <v>3</v>
      </c>
    </row>
    <row r="378" spans="1:13" ht="72">
      <c r="A378" s="37" t="s">
        <v>1698</v>
      </c>
      <c r="M378" s="37" t="s">
        <v>1609</v>
      </c>
    </row>
    <row r="379" spans="1:13" ht="18">
      <c r="A379" s="38"/>
      <c r="M379" s="38"/>
    </row>
    <row r="380" spans="1:13">
      <c r="A380" s="62" t="s">
        <v>60</v>
      </c>
      <c r="M380" s="62" t="s">
        <v>174</v>
      </c>
    </row>
    <row r="381" spans="1:13">
      <c r="A381" s="63" t="s">
        <v>732</v>
      </c>
      <c r="M381" s="63" t="s">
        <v>747</v>
      </c>
    </row>
    <row r="382" spans="1:13" ht="26.4">
      <c r="A382" s="64" t="s">
        <v>2187</v>
      </c>
      <c r="M382" s="64" t="s">
        <v>2118</v>
      </c>
    </row>
    <row r="383" spans="1:13">
      <c r="A383" s="64" t="s">
        <v>1035</v>
      </c>
      <c r="M383" s="64" t="s">
        <v>1035</v>
      </c>
    </row>
    <row r="384" spans="1:13">
      <c r="A384" s="71" t="s">
        <v>3</v>
      </c>
      <c r="M384" s="71" t="s">
        <v>3</v>
      </c>
    </row>
    <row r="385" spans="1:13" ht="100.8">
      <c r="A385" s="37" t="s">
        <v>1711</v>
      </c>
      <c r="M385" s="37" t="s">
        <v>1617</v>
      </c>
    </row>
    <row r="386" spans="1:13" ht="18">
      <c r="A386" s="38"/>
      <c r="M386" s="38"/>
    </row>
    <row r="387" spans="1:13">
      <c r="A387" s="62" t="s">
        <v>177</v>
      </c>
      <c r="M387" s="62" t="s">
        <v>48</v>
      </c>
    </row>
    <row r="388" spans="1:13">
      <c r="A388" s="63" t="s">
        <v>783</v>
      </c>
      <c r="M388" s="63" t="s">
        <v>49</v>
      </c>
    </row>
    <row r="389" spans="1:13" ht="26.4">
      <c r="A389" s="64" t="s">
        <v>2188</v>
      </c>
      <c r="M389" s="64" t="s">
        <v>2268</v>
      </c>
    </row>
    <row r="390" spans="1:13">
      <c r="A390" s="64" t="s">
        <v>1036</v>
      </c>
      <c r="M390" s="64" t="s">
        <v>1036</v>
      </c>
    </row>
    <row r="391" spans="1:13">
      <c r="A391" s="71" t="s">
        <v>3</v>
      </c>
      <c r="M391" s="72" t="s">
        <v>10</v>
      </c>
    </row>
    <row r="392" spans="1:13" ht="86.4">
      <c r="A392" s="37" t="s">
        <v>1694</v>
      </c>
      <c r="M392" s="37" t="s">
        <v>1708</v>
      </c>
    </row>
    <row r="393" spans="1:13" ht="18">
      <c r="A393" s="38"/>
      <c r="M393" s="38"/>
    </row>
    <row r="394" spans="1:13">
      <c r="A394" s="62" t="s">
        <v>0</v>
      </c>
      <c r="M394" s="62" t="s">
        <v>69</v>
      </c>
    </row>
    <row r="395" spans="1:13">
      <c r="A395" s="63" t="s">
        <v>350</v>
      </c>
      <c r="M395" s="63" t="s">
        <v>665</v>
      </c>
    </row>
    <row r="396" spans="1:13" ht="26.4">
      <c r="A396" s="64" t="s">
        <v>2189</v>
      </c>
      <c r="M396" s="64" t="s">
        <v>2269</v>
      </c>
    </row>
    <row r="397" spans="1:13">
      <c r="A397" s="64" t="s">
        <v>1037</v>
      </c>
      <c r="M397" s="64" t="s">
        <v>1037</v>
      </c>
    </row>
    <row r="398" spans="1:13">
      <c r="A398" s="71" t="s">
        <v>3</v>
      </c>
      <c r="M398" s="71" t="s">
        <v>3</v>
      </c>
    </row>
    <row r="399" spans="1:13" ht="72">
      <c r="A399" s="37" t="s">
        <v>1640</v>
      </c>
      <c r="M399" s="37" t="s">
        <v>1626</v>
      </c>
    </row>
    <row r="400" spans="1:13" ht="18">
      <c r="A400" s="38"/>
      <c r="M400" s="38"/>
    </row>
    <row r="401" spans="1:13">
      <c r="A401" s="62" t="s">
        <v>180</v>
      </c>
      <c r="M401" s="62" t="s">
        <v>30</v>
      </c>
    </row>
    <row r="402" spans="1:13">
      <c r="A402" s="63" t="s">
        <v>673</v>
      </c>
      <c r="M402" s="63" t="s">
        <v>701</v>
      </c>
    </row>
    <row r="403" spans="1:13" ht="26.4">
      <c r="A403" s="64" t="s">
        <v>2190</v>
      </c>
      <c r="M403" s="64" t="s">
        <v>2270</v>
      </c>
    </row>
    <row r="404" spans="1:13">
      <c r="A404" s="64" t="s">
        <v>1038</v>
      </c>
      <c r="M404" s="64" t="s">
        <v>1038</v>
      </c>
    </row>
    <row r="405" spans="1:13">
      <c r="A405" s="71" t="s">
        <v>3</v>
      </c>
      <c r="M405" s="71" t="s">
        <v>3</v>
      </c>
    </row>
    <row r="406" spans="1:13" ht="100.8">
      <c r="A406" s="37" t="s">
        <v>1602</v>
      </c>
      <c r="M406" s="37" t="s">
        <v>1607</v>
      </c>
    </row>
    <row r="407" spans="1:13" ht="18">
      <c r="A407" s="38"/>
      <c r="M407" s="38"/>
    </row>
    <row r="408" spans="1:13">
      <c r="A408" s="62" t="s">
        <v>141</v>
      </c>
      <c r="M408" s="62" t="s">
        <v>42</v>
      </c>
    </row>
    <row r="409" spans="1:13">
      <c r="A409" s="63" t="s">
        <v>142</v>
      </c>
      <c r="M409" s="63" t="s">
        <v>728</v>
      </c>
    </row>
    <row r="410" spans="1:13" ht="26.4">
      <c r="A410" s="64" t="s">
        <v>2191</v>
      </c>
      <c r="M410" s="64" t="s">
        <v>2271</v>
      </c>
    </row>
    <row r="411" spans="1:13">
      <c r="A411" s="64" t="s">
        <v>1039</v>
      </c>
      <c r="M411" s="64" t="s">
        <v>1039</v>
      </c>
    </row>
    <row r="412" spans="1:13">
      <c r="A412" s="71" t="s">
        <v>3</v>
      </c>
      <c r="M412" s="71" t="s">
        <v>3</v>
      </c>
    </row>
    <row r="413" spans="1:13" ht="100.8">
      <c r="A413" s="37" t="s">
        <v>1663</v>
      </c>
      <c r="M413" s="37" t="s">
        <v>1651</v>
      </c>
    </row>
    <row r="414" spans="1:13" ht="18">
      <c r="A414" s="38"/>
      <c r="M414" s="38"/>
    </row>
    <row r="415" spans="1:13">
      <c r="A415" s="62" t="s">
        <v>135</v>
      </c>
      <c r="M415" s="62" t="s">
        <v>36</v>
      </c>
    </row>
    <row r="416" spans="1:13">
      <c r="A416" s="63" t="s">
        <v>136</v>
      </c>
      <c r="M416" s="63" t="s">
        <v>575</v>
      </c>
    </row>
    <row r="417" spans="1:13" ht="26.4">
      <c r="A417" s="64" t="s">
        <v>2192</v>
      </c>
      <c r="M417" s="64" t="s">
        <v>2272</v>
      </c>
    </row>
    <row r="418" spans="1:13">
      <c r="A418" s="64" t="s">
        <v>1040</v>
      </c>
      <c r="M418" s="64" t="s">
        <v>1040</v>
      </c>
    </row>
    <row r="419" spans="1:13">
      <c r="A419" s="71" t="s">
        <v>3</v>
      </c>
      <c r="M419" s="71" t="s">
        <v>3</v>
      </c>
    </row>
    <row r="420" spans="1:13" ht="72">
      <c r="A420" s="37" t="s">
        <v>1682</v>
      </c>
      <c r="M420" s="37" t="s">
        <v>1719</v>
      </c>
    </row>
    <row r="421" spans="1:13" ht="18">
      <c r="A421" s="38"/>
      <c r="M421" s="38"/>
    </row>
    <row r="422" spans="1:13">
      <c r="A422" s="62" t="s">
        <v>33</v>
      </c>
      <c r="M422" s="62" t="s">
        <v>150</v>
      </c>
    </row>
    <row r="423" spans="1:13">
      <c r="A423" s="63" t="s">
        <v>712</v>
      </c>
      <c r="M423" s="63" t="s">
        <v>151</v>
      </c>
    </row>
    <row r="424" spans="1:13" ht="26.4">
      <c r="A424" s="64" t="s">
        <v>2193</v>
      </c>
      <c r="M424" s="64" t="s">
        <v>2273</v>
      </c>
    </row>
    <row r="425" spans="1:13">
      <c r="A425" s="64" t="s">
        <v>1041</v>
      </c>
      <c r="M425" s="64" t="s">
        <v>1041</v>
      </c>
    </row>
    <row r="426" spans="1:13">
      <c r="A426" s="71" t="s">
        <v>3</v>
      </c>
      <c r="M426" s="71" t="s">
        <v>3</v>
      </c>
    </row>
    <row r="427" spans="1:13" ht="100.8">
      <c r="A427" s="37" t="s">
        <v>1691</v>
      </c>
      <c r="M427" s="37" t="s">
        <v>1634</v>
      </c>
    </row>
    <row r="428" spans="1:13" ht="18">
      <c r="A428" s="38"/>
      <c r="M428" s="38"/>
    </row>
    <row r="429" spans="1:13">
      <c r="A429" s="62" t="s">
        <v>113</v>
      </c>
      <c r="M429" s="62" t="s">
        <v>130</v>
      </c>
    </row>
    <row r="430" spans="1:13">
      <c r="A430" s="63" t="s">
        <v>114</v>
      </c>
      <c r="M430" s="63" t="s">
        <v>665</v>
      </c>
    </row>
    <row r="431" spans="1:13" ht="26.4">
      <c r="A431" s="64" t="s">
        <v>2194</v>
      </c>
      <c r="M431" s="64" t="s">
        <v>2274</v>
      </c>
    </row>
    <row r="432" spans="1:13">
      <c r="A432" s="64" t="s">
        <v>1042</v>
      </c>
      <c r="M432" s="64" t="s">
        <v>1042</v>
      </c>
    </row>
    <row r="433" spans="1:13">
      <c r="A433" s="71" t="s">
        <v>3</v>
      </c>
      <c r="M433" s="71" t="s">
        <v>3</v>
      </c>
    </row>
    <row r="434" spans="1:13" ht="100.8">
      <c r="A434" s="37" t="s">
        <v>1689</v>
      </c>
      <c r="M434" s="37" t="s">
        <v>1669</v>
      </c>
    </row>
    <row r="435" spans="1:13" ht="18">
      <c r="A435" s="38"/>
      <c r="M435" s="38"/>
    </row>
    <row r="436" spans="1:13">
      <c r="A436" s="62" t="s">
        <v>486</v>
      </c>
      <c r="M436" s="62" t="s">
        <v>183</v>
      </c>
    </row>
    <row r="437" spans="1:13">
      <c r="A437" s="63" t="s">
        <v>536</v>
      </c>
      <c r="M437" s="63" t="s">
        <v>184</v>
      </c>
    </row>
    <row r="438" spans="1:13" ht="26.4">
      <c r="A438" s="64" t="s">
        <v>2195</v>
      </c>
      <c r="M438" s="64" t="s">
        <v>2275</v>
      </c>
    </row>
    <row r="439" spans="1:13">
      <c r="A439" s="64" t="s">
        <v>1043</v>
      </c>
      <c r="M439" s="64" t="s">
        <v>1043</v>
      </c>
    </row>
    <row r="440" spans="1:13">
      <c r="A440" s="71" t="s">
        <v>3</v>
      </c>
      <c r="M440" s="71" t="s">
        <v>3</v>
      </c>
    </row>
    <row r="441" spans="1:13" ht="72">
      <c r="A441" s="37" t="s">
        <v>1613</v>
      </c>
      <c r="M441" s="37" t="s">
        <v>1670</v>
      </c>
    </row>
    <row r="442" spans="1:13" ht="18">
      <c r="A442" s="38"/>
      <c r="M442" s="38"/>
    </row>
    <row r="443" spans="1:13">
      <c r="A443" s="62" t="s">
        <v>125</v>
      </c>
      <c r="M443" s="62" t="s">
        <v>45</v>
      </c>
    </row>
    <row r="444" spans="1:13">
      <c r="A444" s="63" t="s">
        <v>621</v>
      </c>
      <c r="M444" s="63" t="s">
        <v>609</v>
      </c>
    </row>
    <row r="445" spans="1:13" ht="26.4">
      <c r="A445" s="64" t="s">
        <v>1499</v>
      </c>
      <c r="M445" s="64" t="s">
        <v>2276</v>
      </c>
    </row>
    <row r="446" spans="1:13">
      <c r="A446" s="64" t="s">
        <v>1044</v>
      </c>
      <c r="M446" s="64" t="s">
        <v>1044</v>
      </c>
    </row>
    <row r="447" spans="1:13">
      <c r="A447" s="71" t="s">
        <v>3</v>
      </c>
      <c r="M447" s="71" t="s">
        <v>3</v>
      </c>
    </row>
    <row r="448" spans="1:13" ht="86.4">
      <c r="A448" s="37" t="s">
        <v>1664</v>
      </c>
      <c r="M448" s="37" t="s">
        <v>1710</v>
      </c>
    </row>
    <row r="449" spans="1:13" ht="18">
      <c r="A449" s="38"/>
      <c r="M449" s="38"/>
    </row>
    <row r="450" spans="1:13">
      <c r="A450" s="62" t="s">
        <v>108</v>
      </c>
      <c r="M450" s="62" t="s">
        <v>51</v>
      </c>
    </row>
    <row r="451" spans="1:13">
      <c r="A451" s="63" t="s">
        <v>609</v>
      </c>
      <c r="M451" s="63" t="s">
        <v>52</v>
      </c>
    </row>
    <row r="452" spans="1:13" ht="26.4">
      <c r="A452" s="64" t="s">
        <v>2196</v>
      </c>
      <c r="M452" s="64" t="s">
        <v>2277</v>
      </c>
    </row>
    <row r="453" spans="1:13">
      <c r="A453" s="64" t="s">
        <v>1045</v>
      </c>
      <c r="M453" s="64" t="s">
        <v>1045</v>
      </c>
    </row>
    <row r="454" spans="1:13">
      <c r="A454" s="71" t="s">
        <v>3</v>
      </c>
      <c r="M454" s="71" t="s">
        <v>3</v>
      </c>
    </row>
    <row r="455" spans="1:13" ht="72">
      <c r="A455" s="37" t="s">
        <v>1704</v>
      </c>
      <c r="M455" s="37" t="s">
        <v>1642</v>
      </c>
    </row>
    <row r="456" spans="1:13" ht="18">
      <c r="A456" s="38"/>
      <c r="M456" s="38"/>
    </row>
    <row r="457" spans="1:13">
      <c r="A457" s="62" t="s">
        <v>66</v>
      </c>
      <c r="M457" s="62" t="s">
        <v>84</v>
      </c>
    </row>
    <row r="458" spans="1:13">
      <c r="A458" s="63" t="s">
        <v>138</v>
      </c>
      <c r="M458" s="63" t="s">
        <v>639</v>
      </c>
    </row>
    <row r="459" spans="1:13" ht="26.4">
      <c r="A459" s="64" t="s">
        <v>2197</v>
      </c>
      <c r="M459" s="64" t="s">
        <v>2278</v>
      </c>
    </row>
    <row r="460" spans="1:13">
      <c r="A460" s="64" t="s">
        <v>1046</v>
      </c>
      <c r="M460" s="64" t="s">
        <v>1046</v>
      </c>
    </row>
    <row r="461" spans="1:13">
      <c r="A461" s="71" t="s">
        <v>3</v>
      </c>
      <c r="M461" s="71" t="s">
        <v>3</v>
      </c>
    </row>
    <row r="462" spans="1:13" ht="72">
      <c r="A462" s="37" t="s">
        <v>1699</v>
      </c>
      <c r="M462" s="37" t="s">
        <v>1650</v>
      </c>
    </row>
    <row r="463" spans="1:13" ht="18">
      <c r="A463" s="38"/>
      <c r="M463" s="38"/>
    </row>
    <row r="464" spans="1:13">
      <c r="A464" s="62" t="s">
        <v>189</v>
      </c>
      <c r="M464" s="62" t="s">
        <v>153</v>
      </c>
    </row>
    <row r="465" spans="1:13">
      <c r="A465" s="63" t="s">
        <v>740</v>
      </c>
      <c r="M465" s="63" t="s">
        <v>154</v>
      </c>
    </row>
    <row r="466" spans="1:13" ht="26.4">
      <c r="A466" s="64" t="s">
        <v>2198</v>
      </c>
      <c r="M466" s="64" t="s">
        <v>2279</v>
      </c>
    </row>
    <row r="467" spans="1:13">
      <c r="A467" s="64" t="s">
        <v>1047</v>
      </c>
      <c r="M467" s="64" t="s">
        <v>1047</v>
      </c>
    </row>
    <row r="468" spans="1:13">
      <c r="A468" s="71" t="s">
        <v>3</v>
      </c>
      <c r="M468" s="71" t="s">
        <v>3</v>
      </c>
    </row>
    <row r="469" spans="1:13" ht="100.8">
      <c r="A469" s="37" t="s">
        <v>1653</v>
      </c>
      <c r="M469" s="37" t="s">
        <v>1699</v>
      </c>
    </row>
    <row r="470" spans="1:13" ht="18">
      <c r="A470" s="38"/>
      <c r="M470" s="38"/>
    </row>
    <row r="471" spans="1:13">
      <c r="A471" s="62" t="s">
        <v>165</v>
      </c>
      <c r="M471" s="62" t="s">
        <v>189</v>
      </c>
    </row>
    <row r="472" spans="1:13">
      <c r="A472" s="63" t="s">
        <v>166</v>
      </c>
      <c r="M472" s="63" t="s">
        <v>740</v>
      </c>
    </row>
    <row r="473" spans="1:13" ht="26.4">
      <c r="A473" s="64" t="s">
        <v>2199</v>
      </c>
      <c r="M473" s="64" t="s">
        <v>2280</v>
      </c>
    </row>
    <row r="474" spans="1:13">
      <c r="A474" s="64" t="s">
        <v>1048</v>
      </c>
      <c r="M474" s="64" t="s">
        <v>1048</v>
      </c>
    </row>
    <row r="475" spans="1:13">
      <c r="A475" s="71" t="s">
        <v>3</v>
      </c>
      <c r="M475" s="71" t="s">
        <v>3</v>
      </c>
    </row>
    <row r="476" spans="1:13" ht="72">
      <c r="A476" s="37" t="s">
        <v>1607</v>
      </c>
      <c r="M476" s="37" t="s">
        <v>1644</v>
      </c>
    </row>
    <row r="477" spans="1:13" ht="18">
      <c r="A477" s="38"/>
      <c r="M477" s="38"/>
    </row>
    <row r="478" spans="1:13">
      <c r="A478" s="62" t="s">
        <v>42</v>
      </c>
      <c r="M478" s="62" t="s">
        <v>533</v>
      </c>
    </row>
    <row r="479" spans="1:13">
      <c r="A479" s="63" t="s">
        <v>728</v>
      </c>
      <c r="M479" s="63" t="s">
        <v>534</v>
      </c>
    </row>
    <row r="480" spans="1:13" ht="26.4">
      <c r="A480" s="64" t="s">
        <v>2200</v>
      </c>
      <c r="M480" s="64" t="s">
        <v>2281</v>
      </c>
    </row>
    <row r="481" spans="1:13">
      <c r="A481" s="64" t="s">
        <v>1049</v>
      </c>
      <c r="M481" s="64" t="s">
        <v>1049</v>
      </c>
    </row>
    <row r="482" spans="1:13">
      <c r="A482" s="71" t="s">
        <v>3</v>
      </c>
      <c r="M482" s="71" t="s">
        <v>3</v>
      </c>
    </row>
    <row r="483" spans="1:13" ht="86.4">
      <c r="A483" s="37" t="s">
        <v>1616</v>
      </c>
      <c r="M483" s="37" t="s">
        <v>1714</v>
      </c>
    </row>
    <row r="484" spans="1:13" ht="18">
      <c r="A484" s="38"/>
      <c r="M484" s="38"/>
    </row>
    <row r="485" spans="1:13">
      <c r="A485" s="62" t="s">
        <v>940</v>
      </c>
      <c r="M485" s="62" t="s">
        <v>24</v>
      </c>
    </row>
    <row r="486" spans="1:13">
      <c r="A486" s="63" t="s">
        <v>941</v>
      </c>
      <c r="M486" s="63" t="s">
        <v>767</v>
      </c>
    </row>
    <row r="487" spans="1:13" ht="26.4">
      <c r="A487" s="64" t="s">
        <v>2201</v>
      </c>
      <c r="M487" s="64" t="s">
        <v>2282</v>
      </c>
    </row>
    <row r="488" spans="1:13">
      <c r="A488" s="64" t="s">
        <v>1050</v>
      </c>
      <c r="M488" s="64" t="s">
        <v>1050</v>
      </c>
    </row>
    <row r="489" spans="1:13">
      <c r="A489" s="71" t="s">
        <v>3</v>
      </c>
      <c r="M489" s="71" t="s">
        <v>3</v>
      </c>
    </row>
    <row r="490" spans="1:13" ht="72">
      <c r="A490" s="37" t="s">
        <v>1642</v>
      </c>
      <c r="M490" s="37" t="s">
        <v>1682</v>
      </c>
    </row>
    <row r="491" spans="1:13" ht="18">
      <c r="A491" s="38"/>
      <c r="M491" s="38"/>
    </row>
    <row r="492" spans="1:13">
      <c r="A492" s="62" t="s">
        <v>84</v>
      </c>
      <c r="M492" s="62" t="s">
        <v>33</v>
      </c>
    </row>
    <row r="493" spans="1:13">
      <c r="A493" s="63" t="s">
        <v>639</v>
      </c>
      <c r="M493" s="63" t="s">
        <v>712</v>
      </c>
    </row>
    <row r="494" spans="1:13" ht="26.4">
      <c r="A494" s="64" t="s">
        <v>2202</v>
      </c>
      <c r="M494" s="64" t="s">
        <v>2283</v>
      </c>
    </row>
    <row r="495" spans="1:13">
      <c r="A495" s="64" t="s">
        <v>1051</v>
      </c>
      <c r="M495" s="64" t="s">
        <v>1051</v>
      </c>
    </row>
    <row r="496" spans="1:13">
      <c r="A496" s="71" t="s">
        <v>3</v>
      </c>
      <c r="M496" s="71" t="s">
        <v>3</v>
      </c>
    </row>
    <row r="497" spans="1:13" ht="100.8">
      <c r="A497" s="37" t="s">
        <v>1695</v>
      </c>
      <c r="M497" s="37" t="s">
        <v>1602</v>
      </c>
    </row>
    <row r="498" spans="1:13" ht="18">
      <c r="A498" s="38"/>
      <c r="M498" s="38"/>
    </row>
    <row r="499" spans="1:13">
      <c r="A499" s="62" t="s">
        <v>128</v>
      </c>
      <c r="M499" s="62" t="s">
        <v>141</v>
      </c>
    </row>
    <row r="500" spans="1:13">
      <c r="A500" s="63" t="s">
        <v>621</v>
      </c>
      <c r="M500" s="63" t="s">
        <v>142</v>
      </c>
    </row>
    <row r="501" spans="1:13" ht="26.4">
      <c r="A501" s="64" t="s">
        <v>2203</v>
      </c>
      <c r="M501" s="64" t="s">
        <v>2284</v>
      </c>
    </row>
    <row r="502" spans="1:13">
      <c r="A502" s="64" t="s">
        <v>1052</v>
      </c>
      <c r="M502" s="64" t="s">
        <v>1052</v>
      </c>
    </row>
    <row r="503" spans="1:13">
      <c r="A503" s="71" t="s">
        <v>3</v>
      </c>
      <c r="M503" s="71" t="s">
        <v>3</v>
      </c>
    </row>
    <row r="504" spans="1:13" ht="72">
      <c r="A504" s="37" t="s">
        <v>1697</v>
      </c>
      <c r="M504" s="37" t="s">
        <v>1605</v>
      </c>
    </row>
    <row r="505" spans="1:13" ht="18">
      <c r="A505" s="38"/>
      <c r="M505" s="38"/>
    </row>
    <row r="506" spans="1:13">
      <c r="A506" s="62" t="s">
        <v>159</v>
      </c>
      <c r="M506" s="62" t="s">
        <v>216</v>
      </c>
    </row>
    <row r="507" spans="1:13">
      <c r="A507" s="63" t="s">
        <v>642</v>
      </c>
      <c r="M507" s="63" t="s">
        <v>750</v>
      </c>
    </row>
    <row r="508" spans="1:13" ht="26.4">
      <c r="A508" s="64" t="s">
        <v>2204</v>
      </c>
      <c r="M508" s="64" t="s">
        <v>2285</v>
      </c>
    </row>
    <row r="509" spans="1:13">
      <c r="A509" s="64" t="s">
        <v>1053</v>
      </c>
      <c r="M509" s="64" t="s">
        <v>1053</v>
      </c>
    </row>
    <row r="510" spans="1:13">
      <c r="A510" s="71" t="s">
        <v>3</v>
      </c>
      <c r="M510" s="71" t="s">
        <v>3</v>
      </c>
    </row>
    <row r="511" spans="1:13" ht="86.4">
      <c r="A511" s="37" t="s">
        <v>1650</v>
      </c>
      <c r="M511" s="37" t="s">
        <v>1604</v>
      </c>
    </row>
    <row r="512" spans="1:13" ht="18">
      <c r="A512" s="38"/>
      <c r="M512" s="38"/>
    </row>
    <row r="513" spans="1:13">
      <c r="A513" s="62" t="s">
        <v>153</v>
      </c>
      <c r="M513" s="62" t="s">
        <v>358</v>
      </c>
    </row>
    <row r="514" spans="1:13">
      <c r="A514" s="63" t="s">
        <v>154</v>
      </c>
      <c r="M514" s="63" t="s">
        <v>698</v>
      </c>
    </row>
    <row r="515" spans="1:13" ht="26.4">
      <c r="A515" s="64" t="s">
        <v>2205</v>
      </c>
      <c r="M515" s="64" t="s">
        <v>2286</v>
      </c>
    </row>
    <row r="516" spans="1:13">
      <c r="A516" s="64" t="s">
        <v>1054</v>
      </c>
      <c r="M516" s="64" t="s">
        <v>1054</v>
      </c>
    </row>
    <row r="517" spans="1:13">
      <c r="A517" s="71" t="s">
        <v>3</v>
      </c>
      <c r="M517" s="71" t="s">
        <v>3</v>
      </c>
    </row>
    <row r="518" spans="1:13" ht="86.4">
      <c r="A518" s="37" t="s">
        <v>1646</v>
      </c>
      <c r="M518" s="37" t="s">
        <v>1716</v>
      </c>
    </row>
    <row r="519" spans="1:13" ht="18">
      <c r="A519" s="38"/>
      <c r="M519" s="38"/>
    </row>
    <row r="520" spans="1:13">
      <c r="A520" s="62" t="s">
        <v>198</v>
      </c>
      <c r="M520" s="62" t="s">
        <v>87</v>
      </c>
    </row>
    <row r="521" spans="1:13">
      <c r="A521" s="63" t="s">
        <v>770</v>
      </c>
      <c r="M521" s="63" t="s">
        <v>707</v>
      </c>
    </row>
    <row r="522" spans="1:13" ht="26.4">
      <c r="A522" s="64" t="s">
        <v>2206</v>
      </c>
      <c r="M522" s="64" t="s">
        <v>2287</v>
      </c>
    </row>
    <row r="523" spans="1:13">
      <c r="A523" s="64" t="s">
        <v>1055</v>
      </c>
      <c r="M523" s="64" t="s">
        <v>1055</v>
      </c>
    </row>
    <row r="524" spans="1:13">
      <c r="A524" s="71" t="s">
        <v>3</v>
      </c>
      <c r="M524" s="71" t="s">
        <v>3</v>
      </c>
    </row>
    <row r="525" spans="1:13" ht="86.4">
      <c r="A525" s="37" t="s">
        <v>1609</v>
      </c>
      <c r="M525" s="37" t="s">
        <v>1694</v>
      </c>
    </row>
    <row r="526" spans="1:13" ht="18">
      <c r="A526" s="38"/>
      <c r="M526" s="38"/>
    </row>
    <row r="527" spans="1:13">
      <c r="A527" s="62" t="s">
        <v>174</v>
      </c>
      <c r="M527" s="62" t="s">
        <v>0</v>
      </c>
    </row>
    <row r="528" spans="1:13">
      <c r="A528" s="63" t="s">
        <v>747</v>
      </c>
      <c r="M528" s="63" t="s">
        <v>350</v>
      </c>
    </row>
    <row r="529" spans="1:13" ht="26.4">
      <c r="A529" s="64" t="s">
        <v>2207</v>
      </c>
      <c r="M529" s="64" t="s">
        <v>2288</v>
      </c>
    </row>
    <row r="530" spans="1:13">
      <c r="A530" s="64" t="s">
        <v>1056</v>
      </c>
      <c r="M530" s="64" t="s">
        <v>1056</v>
      </c>
    </row>
    <row r="531" spans="1:13">
      <c r="A531" s="71" t="s">
        <v>3</v>
      </c>
      <c r="M531" s="71" t="s">
        <v>3</v>
      </c>
    </row>
    <row r="532" spans="1:13" ht="72">
      <c r="A532" s="37" t="s">
        <v>1713</v>
      </c>
      <c r="M532" s="37" t="s">
        <v>1667</v>
      </c>
    </row>
    <row r="533" spans="1:13" ht="18">
      <c r="A533" s="38"/>
      <c r="M533" s="38"/>
    </row>
    <row r="534" spans="1:13">
      <c r="A534" s="62" t="s">
        <v>564</v>
      </c>
      <c r="M534" s="62" t="s">
        <v>530</v>
      </c>
    </row>
    <row r="535" spans="1:13">
      <c r="A535" s="63" t="s">
        <v>679</v>
      </c>
      <c r="M535" s="63" t="s">
        <v>531</v>
      </c>
    </row>
    <row r="536" spans="1:13" ht="26.4">
      <c r="A536" s="64" t="s">
        <v>2208</v>
      </c>
      <c r="M536" s="64" t="s">
        <v>2289</v>
      </c>
    </row>
    <row r="537" spans="1:13">
      <c r="A537" s="64" t="s">
        <v>1057</v>
      </c>
      <c r="M537" s="64" t="s">
        <v>1057</v>
      </c>
    </row>
    <row r="538" spans="1:13">
      <c r="A538" s="71" t="s">
        <v>3</v>
      </c>
      <c r="M538" s="71" t="s">
        <v>3</v>
      </c>
    </row>
    <row r="539" spans="1:13" ht="100.8">
      <c r="A539" s="37" t="s">
        <v>1716</v>
      </c>
      <c r="M539" s="37" t="s">
        <v>1653</v>
      </c>
    </row>
    <row r="540" spans="1:13" ht="18">
      <c r="A540" s="38"/>
      <c r="M540" s="38"/>
    </row>
    <row r="541" spans="1:13">
      <c r="A541" s="62" t="s">
        <v>87</v>
      </c>
      <c r="M541" s="62" t="s">
        <v>165</v>
      </c>
    </row>
    <row r="542" spans="1:13">
      <c r="A542" s="63" t="s">
        <v>707</v>
      </c>
      <c r="M542" s="63" t="s">
        <v>166</v>
      </c>
    </row>
    <row r="543" spans="1:13" ht="26.4">
      <c r="A543" s="64" t="s">
        <v>2209</v>
      </c>
      <c r="M543" s="64" t="s">
        <v>2290</v>
      </c>
    </row>
    <row r="544" spans="1:13">
      <c r="A544" s="64" t="s">
        <v>1058</v>
      </c>
      <c r="M544" s="64" t="s">
        <v>1058</v>
      </c>
    </row>
    <row r="545" spans="1:13">
      <c r="A545" s="71" t="s">
        <v>3</v>
      </c>
      <c r="M545" s="71" t="s">
        <v>3</v>
      </c>
    </row>
    <row r="546" spans="1:13" ht="100.8">
      <c r="A546" s="37" t="s">
        <v>1718</v>
      </c>
      <c r="M546" s="37" t="s">
        <v>1723</v>
      </c>
    </row>
    <row r="547" spans="1:13" ht="18">
      <c r="A547" s="38"/>
      <c r="M547" s="38"/>
    </row>
    <row r="548" spans="1:13">
      <c r="A548" s="62" t="s">
        <v>525</v>
      </c>
      <c r="M548" s="62" t="s">
        <v>213</v>
      </c>
    </row>
    <row r="549" spans="1:13">
      <c r="A549" s="63" t="s">
        <v>526</v>
      </c>
      <c r="M549" s="63" t="s">
        <v>214</v>
      </c>
    </row>
    <row r="550" spans="1:13" ht="26.4">
      <c r="A550" s="64" t="s">
        <v>2210</v>
      </c>
      <c r="M550" s="64" t="s">
        <v>2291</v>
      </c>
    </row>
    <row r="551" spans="1:13">
      <c r="A551" s="64" t="s">
        <v>1059</v>
      </c>
      <c r="M551" s="64" t="s">
        <v>1059</v>
      </c>
    </row>
    <row r="552" spans="1:13">
      <c r="A552" s="71" t="s">
        <v>3</v>
      </c>
      <c r="M552" s="71" t="s">
        <v>3</v>
      </c>
    </row>
    <row r="553" spans="1:13" ht="100.8">
      <c r="A553" s="37" t="s">
        <v>1721</v>
      </c>
      <c r="M553" s="37" t="s">
        <v>1718</v>
      </c>
    </row>
    <row r="554" spans="1:13" ht="18">
      <c r="A554" s="38"/>
      <c r="M554" s="38"/>
    </row>
    <row r="555" spans="1:13">
      <c r="A555" s="62" t="s">
        <v>122</v>
      </c>
      <c r="M555" s="62" t="s">
        <v>525</v>
      </c>
    </row>
    <row r="556" spans="1:13">
      <c r="A556" s="63" t="s">
        <v>764</v>
      </c>
      <c r="M556" s="63" t="s">
        <v>526</v>
      </c>
    </row>
    <row r="557" spans="1:13" ht="26.4">
      <c r="A557" s="64" t="s">
        <v>2211</v>
      </c>
      <c r="M557" s="64" t="s">
        <v>2292</v>
      </c>
    </row>
    <row r="558" spans="1:13">
      <c r="A558" s="64" t="s">
        <v>1060</v>
      </c>
      <c r="M558" s="64" t="s">
        <v>1060</v>
      </c>
    </row>
    <row r="559" spans="1:13">
      <c r="A559" s="71" t="s">
        <v>3</v>
      </c>
      <c r="M559" s="71" t="s">
        <v>3</v>
      </c>
    </row>
    <row r="560" spans="1:13" ht="100.8">
      <c r="A560" s="37" t="s">
        <v>1723</v>
      </c>
      <c r="M560" s="37" t="s">
        <v>1720</v>
      </c>
    </row>
    <row r="561" spans="1:13" ht="18">
      <c r="A561" s="38"/>
      <c r="M561" s="38"/>
    </row>
    <row r="562" spans="1:13">
      <c r="A562" s="62" t="s">
        <v>213</v>
      </c>
      <c r="M562" s="62" t="s">
        <v>162</v>
      </c>
    </row>
    <row r="563" spans="1:13">
      <c r="A563" s="63" t="s">
        <v>214</v>
      </c>
      <c r="M563" s="63" t="s">
        <v>163</v>
      </c>
    </row>
    <row r="564" spans="1:13">
      <c r="A564" s="64" t="s">
        <v>2212</v>
      </c>
      <c r="M564" s="64" t="s">
        <v>2293</v>
      </c>
    </row>
    <row r="565" spans="1:13">
      <c r="A565" s="64" t="s">
        <v>1061</v>
      </c>
      <c r="M565" s="64" t="s">
        <v>1061</v>
      </c>
    </row>
    <row r="566" spans="1:13">
      <c r="A566" s="71" t="s">
        <v>3</v>
      </c>
      <c r="M566" s="71" t="s">
        <v>3</v>
      </c>
    </row>
    <row r="567" spans="1:13" ht="86.4">
      <c r="A567" s="37" t="s">
        <v>1722</v>
      </c>
      <c r="M567" s="37" t="s">
        <v>1722</v>
      </c>
    </row>
    <row r="568" spans="1:13" ht="18">
      <c r="A568" s="38"/>
      <c r="M568" s="38"/>
    </row>
    <row r="569" spans="1:13">
      <c r="A569" s="62" t="s">
        <v>943</v>
      </c>
      <c r="M569" s="62" t="s">
        <v>943</v>
      </c>
    </row>
    <row r="570" spans="1:13">
      <c r="A570" s="63" t="s">
        <v>944</v>
      </c>
      <c r="M570" s="63" t="s">
        <v>944</v>
      </c>
    </row>
    <row r="571" spans="1:13">
      <c r="A571" s="64" t="s">
        <v>2213</v>
      </c>
      <c r="M571" s="64" t="s">
        <v>2294</v>
      </c>
    </row>
    <row r="572" spans="1:13">
      <c r="A572" s="64" t="s">
        <v>1062</v>
      </c>
      <c r="M572" s="64" t="s">
        <v>1062</v>
      </c>
    </row>
    <row r="573" spans="1:13">
      <c r="A573" s="71" t="s">
        <v>3</v>
      </c>
      <c r="M573" s="71" t="s">
        <v>3</v>
      </c>
    </row>
    <row r="574" spans="1:13" ht="72">
      <c r="A574" s="37" t="s">
        <v>1720</v>
      </c>
      <c r="M574" s="37" t="s">
        <v>1721</v>
      </c>
    </row>
    <row r="575" spans="1:13" ht="18">
      <c r="A575" s="38"/>
      <c r="M575" s="38"/>
    </row>
    <row r="576" spans="1:13">
      <c r="A576" s="62" t="s">
        <v>162</v>
      </c>
      <c r="M576" s="62" t="s">
        <v>122</v>
      </c>
    </row>
    <row r="577" spans="1:13">
      <c r="A577" s="63" t="s">
        <v>163</v>
      </c>
      <c r="M577" s="63" t="s">
        <v>764</v>
      </c>
    </row>
    <row r="578" spans="1:13">
      <c r="A578" s="64" t="s">
        <v>2214</v>
      </c>
      <c r="M578" s="64" t="s">
        <v>2295</v>
      </c>
    </row>
    <row r="579" spans="1:13">
      <c r="A579" s="64" t="s">
        <v>1063</v>
      </c>
      <c r="M579" s="64" t="s">
        <v>1063</v>
      </c>
    </row>
    <row r="580" spans="1:13">
      <c r="A580" s="71" t="s">
        <v>3</v>
      </c>
      <c r="M580" s="71" t="s">
        <v>3</v>
      </c>
    </row>
  </sheetData>
  <hyperlinks>
    <hyperlink ref="A7" r:id="rId1" location="!/time/61680" display="https://cartola.globo.com/ - !/time/61680" xr:uid="{B866EDA1-39C1-44C1-AD86-82DA7E50ADA4}"/>
    <hyperlink ref="A14" r:id="rId2" location="!/time/515595" display="https://cartola.globo.com/ - !/time/515595" xr:uid="{833086CA-512F-4AB7-8A8E-830DFC0B510B}"/>
    <hyperlink ref="A21" r:id="rId3" location="!/time/371568" display="https://cartola.globo.com/ - !/time/371568" xr:uid="{F0782384-6608-44CC-BEC7-5923E7A69768}"/>
    <hyperlink ref="A28" r:id="rId4" location="!/time/13989232" display="https://cartola.globo.com/ - !/time/13989232" xr:uid="{3A07E96D-9F2B-49CF-9785-F0A8C5FAE153}"/>
    <hyperlink ref="A35" r:id="rId5" location="!/time/7467696" display="https://cartola.globo.com/ - !/time/7467696" xr:uid="{514429F4-5F8E-4349-A519-42586085E4AF}"/>
    <hyperlink ref="A42" r:id="rId6" location="!/time/47735653" display="https://cartola.globo.com/ - !/time/47735653" xr:uid="{DBEA3046-3B2A-44B5-8F85-4E09E07E1719}"/>
    <hyperlink ref="A49" r:id="rId7" location="!/time/201970" display="https://cartola.globo.com/ - !/time/201970" xr:uid="{D65C952C-F2F1-4010-90F4-3E2CCB637C4E}"/>
    <hyperlink ref="A56" r:id="rId8" location="!/time/4496885" display="https://cartola.globo.com/ - !/time/4496885" xr:uid="{8013DC4B-657E-4048-9115-3C4D9543A101}"/>
    <hyperlink ref="A63" r:id="rId9" location="!/time/12306" display="https://cartola.globo.com/ - !/time/12306" xr:uid="{DDAABE09-5C54-4609-8D3A-8EC561BDDE44}"/>
    <hyperlink ref="A70" r:id="rId10" location="!/time/23949123" display="https://cartola.globo.com/ - !/time/23949123" xr:uid="{D9F2C78D-FB00-487C-9F26-33E24FD8A742}"/>
    <hyperlink ref="A77" r:id="rId11" location="!/time/26520086" display="https://cartola.globo.com/ - !/time/26520086" xr:uid="{030ED408-8F94-4EF8-B89D-2805E84FEE90}"/>
    <hyperlink ref="A84" r:id="rId12" location="!/time/12898201" display="https://cartola.globo.com/ - !/time/12898201" xr:uid="{12777B1D-75E4-4AFA-9D96-725DFFE0EFE1}"/>
    <hyperlink ref="A91" r:id="rId13" location="!/time/1481757" display="https://cartola.globo.com/ - !/time/1481757" xr:uid="{374872A0-5BB6-4A4C-BA53-4A857966A3A9}"/>
    <hyperlink ref="A98" r:id="rId14" location="!/time/13943336" display="https://cartola.globo.com/ - !/time/13943336" xr:uid="{C278ADF0-F46A-4425-AECD-FB2D4EDC121B}"/>
    <hyperlink ref="A105" r:id="rId15" location="!/time/52580" display="https://cartola.globo.com/ - !/time/52580" xr:uid="{9EBBA5CB-497A-43E9-AE93-D0196F062DFA}"/>
    <hyperlink ref="A112" r:id="rId16" location="!/time/157580" display="https://cartola.globo.com/ - !/time/157580" xr:uid="{72CB80A5-3846-4BC5-A854-0E959410AF39}"/>
    <hyperlink ref="A119" r:id="rId17" location="!/time/19497430" display="https://cartola.globo.com/ - !/time/19497430" xr:uid="{7AA61418-4D5C-4AC5-8CF0-1F8A54A5C74B}"/>
    <hyperlink ref="A126" r:id="rId18" location="!/time/44800752" display="https://cartola.globo.com/ - !/time/44800752" xr:uid="{5A14F84F-F479-4754-95BE-154F22F7672F}"/>
    <hyperlink ref="A133" r:id="rId19" location="!/time/99366" display="https://cartola.globo.com/ - !/time/99366" xr:uid="{6CC2A3BD-EC6D-4FF5-AE6A-B83762D0AE30}"/>
    <hyperlink ref="A140" r:id="rId20" location="!/time/27619" display="https://cartola.globo.com/ - !/time/27619" xr:uid="{56F1B287-B9B5-4F06-80EC-D162F0E6697B}"/>
    <hyperlink ref="A147" r:id="rId21" location="!/time/1383316" display="https://cartola.globo.com/ - !/time/1383316" xr:uid="{12B8F38F-65E5-4166-A4FC-82604AE9D486}"/>
    <hyperlink ref="A154" r:id="rId22" location="!/time/29164848" display="https://cartola.globo.com/ - !/time/29164848" xr:uid="{02626E1F-69C6-4C1F-8E77-8598EC1689F1}"/>
    <hyperlink ref="A161" r:id="rId23" location="!/time/47859550" display="https://cartola.globo.com/ - !/time/47859550" xr:uid="{77C6D881-4E79-4D21-8090-C25682AE9E7C}"/>
    <hyperlink ref="A168" r:id="rId24" location="!/time/52514" display="https://cartola.globo.com/ - !/time/52514" xr:uid="{14033066-C76E-48E1-9BBB-1EC6C684CA7A}"/>
    <hyperlink ref="A175" r:id="rId25" location="!/time/690005" display="https://cartola.globo.com/ - !/time/690005" xr:uid="{E66B83E4-8D3E-4A55-8157-485612019045}"/>
    <hyperlink ref="A182" r:id="rId26" location="!/time/25736478" display="https://cartola.globo.com/ - !/time/25736478" xr:uid="{0FA017C6-34FA-4369-821D-534A83DFC97A}"/>
    <hyperlink ref="A189" r:id="rId27" location="!/time/1784171" display="https://cartola.globo.com/ - !/time/1784171" xr:uid="{7DD2B83B-434A-426E-A252-4E318710D1BC}"/>
    <hyperlink ref="A196" r:id="rId28" location="!/time/191492" display="https://cartola.globo.com/ - !/time/191492" xr:uid="{12BEC4F0-A79E-40C9-8EE4-B4AB4B66B3CC}"/>
    <hyperlink ref="A203" r:id="rId29" location="!/time/442955" display="https://cartola.globo.com/ - !/time/442955" xr:uid="{B1267321-9A61-4843-8D32-1BBED5203527}"/>
    <hyperlink ref="A210" r:id="rId30" location="!/time/13962138" display="https://cartola.globo.com/ - !/time/13962138" xr:uid="{72388B7D-254F-4B63-A363-F9C7CB103245}"/>
    <hyperlink ref="A217" r:id="rId31" location="!/time/97467" display="https://cartola.globo.com/ - !/time/97467" xr:uid="{E787F0A7-5712-4A5D-BF55-13B3616ABC20}"/>
    <hyperlink ref="A224" r:id="rId32" location="!/time/698261" display="https://cartola.globo.com/ - !/time/698261" xr:uid="{BA42B912-D137-4172-9E1D-CE029177C1A4}"/>
    <hyperlink ref="A231" r:id="rId33" location="!/time/49943812" display="https://cartola.globo.com/ - !/time/49943812" xr:uid="{289C2007-1BDA-48FC-94A5-4FF6A69A8E6A}"/>
    <hyperlink ref="A238" r:id="rId34" location="!/time/28673030" display="https://cartola.globo.com/ - !/time/28673030" xr:uid="{9F4286E9-1DC2-4DF0-A5CC-C46E9B88C661}"/>
    <hyperlink ref="A245" r:id="rId35" location="!/time/13977113" display="https://cartola.globo.com/ - !/time/13977113" xr:uid="{CE928AEB-033E-431C-8046-0856C5157D6B}"/>
    <hyperlink ref="A252" r:id="rId36" location="!/time/2298367" display="https://cartola.globo.com/ - !/time/2298367" xr:uid="{557A4BF3-0372-4C2B-84F8-943E093B480E}"/>
    <hyperlink ref="A259" r:id="rId37" location="!/time/3338343" display="https://cartola.globo.com/ - !/time/3338343" xr:uid="{F1E89A8B-0F5D-4366-97DD-B2D6E073977D}"/>
    <hyperlink ref="A266" r:id="rId38" location="!/time/257623" display="https://cartola.globo.com/ - !/time/257623" xr:uid="{25D3C2FC-44F9-4491-8485-F9107BAE50B6}"/>
    <hyperlink ref="A273" r:id="rId39" location="!/time/1086525" display="https://cartola.globo.com/ - !/time/1086525" xr:uid="{12A144A5-797E-4D9E-816E-EA6870791670}"/>
    <hyperlink ref="A280" r:id="rId40" location="!/time/44893144" display="https://cartola.globo.com/ - !/time/44893144" xr:uid="{3795161A-38F2-49DD-BFBA-FCAFA6FBC10A}"/>
    <hyperlink ref="A287" r:id="rId41" location="!/time/9182951" display="https://cartola.globo.com/ - !/time/9182951" xr:uid="{56FFF61E-D5DF-4939-BB27-5779C0B5DE0C}"/>
    <hyperlink ref="A294" r:id="rId42" location="!/time/224660" display="https://cartola.globo.com/ - !/time/224660" xr:uid="{34261DE3-1823-41C7-AA18-C5E34D8A3B4D}"/>
    <hyperlink ref="A301" r:id="rId43" location="!/time/4363" display="https://cartola.globo.com/ - !/time/4363" xr:uid="{EBFE58D5-4708-43F3-9F2E-C17C2E2FE99E}"/>
    <hyperlink ref="A308" r:id="rId44" location="!/time/7913088" display="https://cartola.globo.com/ - !/time/7913088" xr:uid="{8A0324D5-810C-413E-95EA-66C91D792C76}"/>
    <hyperlink ref="A315" r:id="rId45" location="!/time/721893" display="https://cartola.globo.com/ - !/time/721893" xr:uid="{847A0CC2-B6B0-4585-970F-889B1582FFFF}"/>
    <hyperlink ref="A322" r:id="rId46" location="!/time/30124251" display="https://cartola.globo.com/ - !/time/30124251" xr:uid="{229FF274-9A36-46C6-87B1-322F75FE512A}"/>
    <hyperlink ref="A329" r:id="rId47" location="!/time/758525" display="https://cartola.globo.com/ - !/time/758525" xr:uid="{EF61C512-EAE3-4DD3-A613-1D87069AE3A9}"/>
    <hyperlink ref="A336" r:id="rId48" location="!/time/475687" display="https://cartola.globo.com/ - !/time/475687" xr:uid="{F1AC755A-3265-40C8-B087-64DD65877937}"/>
    <hyperlink ref="A343" r:id="rId49" location="!/time/8221744" display="https://cartola.globo.com/ - !/time/8221744" xr:uid="{EA2CA677-801C-4063-B317-8C377EF85CCC}"/>
    <hyperlink ref="A350" r:id="rId50" location="!/time/4895" display="https://cartola.globo.com/ - !/time/4895" xr:uid="{860A1868-D400-41ED-9001-8FAA3C40D3A3}"/>
    <hyperlink ref="A357" r:id="rId51" location="!/time/1492323" display="https://cartola.globo.com/ - !/time/1492323" xr:uid="{450E8F90-DC03-4BB7-A03B-D99A79B26753}"/>
    <hyperlink ref="A364" r:id="rId52" location="!/time/1436379" display="https://cartola.globo.com/ - !/time/1436379" xr:uid="{5DCBB3C9-2120-4E25-B6E3-19A20C5B4C5E}"/>
    <hyperlink ref="A371" r:id="rId53" location="!/time/40331" display="https://cartola.globo.com/ - !/time/40331" xr:uid="{53F00413-B950-49DB-A59D-AF01F74D7890}"/>
    <hyperlink ref="A378" r:id="rId54" location="!/time/18253140" display="https://cartola.globo.com/ - !/time/18253140" xr:uid="{C3AEE64B-E229-44A7-8601-E53F142C1EE9}"/>
    <hyperlink ref="A385" r:id="rId55" location="!/time/363209" display="https://cartola.globo.com/ - !/time/363209" xr:uid="{824F4F18-6E23-4272-A013-001295C2144D}"/>
    <hyperlink ref="A392" r:id="rId56" location="!/time/50199672" display="https://cartola.globo.com/ - !/time/50199672" xr:uid="{43FCE66F-47F1-4786-A352-B671F514F3C0}"/>
    <hyperlink ref="A399" r:id="rId57" location="!/time/26112653" display="https://cartola.globo.com/ - !/time/26112653" xr:uid="{E6D25B2F-BAC8-4CAD-854C-19FAAB39917E}"/>
    <hyperlink ref="A406" r:id="rId58" location="!/time/47841592" display="https://cartola.globo.com/ - !/time/47841592" xr:uid="{8DB76FC1-4918-417A-8029-8E92D83D7663}"/>
    <hyperlink ref="A413" r:id="rId59" location="!/time/11316575" display="https://cartola.globo.com/ - !/time/11316575" xr:uid="{193BAB2F-E46C-4234-8437-9D8DF8ECA94E}"/>
    <hyperlink ref="A420" r:id="rId60" location="!/time/49187443" display="https://cartola.globo.com/ - !/time/49187443" xr:uid="{5B4A03B2-6FE0-48A5-89D3-A75601CFC451}"/>
    <hyperlink ref="A427" r:id="rId61" location="!/time/49545646" display="https://cartola.globo.com/ - !/time/49545646" xr:uid="{4E251989-2BD9-4707-8B82-C11372397183}"/>
    <hyperlink ref="A434" r:id="rId62" location="!/time/20537" display="https://cartola.globo.com/ - !/time/20537" xr:uid="{1450B15C-6996-43DF-B928-BB2EBC0FE208}"/>
    <hyperlink ref="A441" r:id="rId63" location="!/time/455699" display="https://cartola.globo.com/ - !/time/455699" xr:uid="{FD903125-2CCF-4074-95E7-408A4AFE7E23}"/>
    <hyperlink ref="A448" r:id="rId64" location="!/time/50988829" display="https://cartola.globo.com/ - !/time/50988829" xr:uid="{5B5DFEC7-7BDF-4FF2-9C47-D59480D1C379}"/>
    <hyperlink ref="A455" r:id="rId65" location="!/time/20039" display="https://cartola.globo.com/ - !/time/20039" xr:uid="{9AB7E4DB-50F5-4325-AC30-81ABFB213A17}"/>
    <hyperlink ref="A462" r:id="rId66" location="!/time/26494010" display="https://cartola.globo.com/ - !/time/26494010" xr:uid="{AFC47B2D-E2AE-42C6-8250-CF253547DAF9}"/>
    <hyperlink ref="A469" r:id="rId67" location="!/time/151281" display="https://cartola.globo.com/ - !/time/151281" xr:uid="{4B5CFD5B-5980-48CF-8AE9-EC9C4B7828A1}"/>
    <hyperlink ref="A476" r:id="rId68" location="!/time/25932841" display="https://cartola.globo.com/ - !/time/25932841" xr:uid="{87E8603F-414A-46E0-88FE-009A7CAB06D9}"/>
    <hyperlink ref="A483" r:id="rId69" location="!/time/5632277" display="https://cartola.globo.com/ - !/time/5632277" xr:uid="{CC9F9526-F9E6-498C-AEE4-F034F617554B}"/>
    <hyperlink ref="A490" r:id="rId70" location="!/time/47653520" display="https://cartola.globo.com/ - !/time/47653520" xr:uid="{EF4F0FFE-EC2B-455A-A44C-3F899D85F08D}"/>
    <hyperlink ref="A497" r:id="rId71" location="!/time/205879" display="https://cartola.globo.com/ - !/time/205879" xr:uid="{A464C331-0D5F-414F-AA96-08004FC6A625}"/>
    <hyperlink ref="A504" r:id="rId72" location="!/time/13922405" display="https://cartola.globo.com/ - !/time/13922405" xr:uid="{395C0E02-EABC-4464-B935-6BA8667D4CB4}"/>
    <hyperlink ref="A511" r:id="rId73" location="!/time/26815265" display="https://cartola.globo.com/ - !/time/26815265" xr:uid="{C226B079-B863-45D0-9377-E0BDFE22D4E7}"/>
    <hyperlink ref="A518" r:id="rId74" location="!/time/511741" display="https://cartola.globo.com/ - !/time/511741" xr:uid="{E247A29D-3A1E-4164-A96C-C86A11D8D572}"/>
    <hyperlink ref="A525" r:id="rId75" location="!/time/329825" display="https://cartola.globo.com/ - !/time/329825" xr:uid="{7CC1D6AC-EE77-4BE3-AABE-B3857FA14306}"/>
    <hyperlink ref="A532" r:id="rId76" location="!/time/24249166" display="https://cartola.globo.com/ - !/time/24249166" xr:uid="{F54B1784-9D9B-461D-93F9-0DF9F3E8DA2C}"/>
    <hyperlink ref="A539" r:id="rId77" location="!/time/116252" display="https://cartola.globo.com/ - !/time/116252" xr:uid="{EE7DD631-1B82-4529-92D1-69FEAB3F60AD}"/>
    <hyperlink ref="A546" r:id="rId78" location="!/time/8758131" display="https://cartola.globo.com/ - !/time/8758131" xr:uid="{6564EB27-C935-4FAF-AC85-C6E4D2AA6F8D}"/>
    <hyperlink ref="A553" r:id="rId79" location="!/time/29949405" display="https://cartola.globo.com/ - !/time/29949405" xr:uid="{598F4DD8-7ED7-45B4-8103-1FF2D60637BD}"/>
    <hyperlink ref="A560" r:id="rId80" location="!/time/19729190" display="https://cartola.globo.com/ - !/time/19729190" xr:uid="{DE07D269-37A4-4388-873C-4E2AB2F3F7B6}"/>
    <hyperlink ref="A567" r:id="rId81" location="!/time/19438559" display="https://cartola.globo.com/ - !/time/19438559" xr:uid="{71415F1A-5AC2-4284-9C33-F4B922BC878A}"/>
    <hyperlink ref="A574" r:id="rId82" location="!/time/14586362" display="https://cartola.globo.com/ - !/time/14586362" xr:uid="{6206DA88-2A5E-434F-B753-6DB1E4DF647F}"/>
    <hyperlink ref="M7" r:id="rId83" location="!/time/99366" display="https://cartola.globo.com/ - !/time/99366" xr:uid="{41B5D353-3748-43F2-9A70-33C03787F942}"/>
    <hyperlink ref="M14" r:id="rId84" location="!/time/157580" display="https://cartola.globo.com/ - !/time/157580" xr:uid="{5C9A32FE-3D3B-492D-97CE-8C2BF578CC1B}"/>
    <hyperlink ref="M21" r:id="rId85" location="!/time/363209" display="https://cartola.globo.com/ - !/time/363209" xr:uid="{5EF575CC-84AB-4BA5-AA33-E827F6016921}"/>
    <hyperlink ref="M28" r:id="rId86" location="!/time/455699" display="https://cartola.globo.com/ - !/time/455699" xr:uid="{A4E01630-75E5-44BD-AF4F-29099379F6F3}"/>
    <hyperlink ref="M35" r:id="rId87" location="!/time/511741" display="https://cartola.globo.com/ - !/time/511741" xr:uid="{A929547F-657E-4648-A724-3F4F15C74369}"/>
    <hyperlink ref="M42" r:id="rId88" location="!/time/5632277" display="https://cartola.globo.com/ - !/time/5632277" xr:uid="{101428F4-940D-4521-AD3A-580AF32864DA}"/>
    <hyperlink ref="M49" r:id="rId89" location="!/time/49943812" display="https://cartola.globo.com/ - !/time/49943812" xr:uid="{C8273CF9-C9F8-4B66-A4DA-7CA3619BAD66}"/>
    <hyperlink ref="M56" r:id="rId90" location="!/time/191492" display="https://cartola.globo.com/ - !/time/191492" xr:uid="{26ED44F4-3B49-4304-A8E4-959B757638FC}"/>
    <hyperlink ref="M63" r:id="rId91" location="!/time/25736478" display="https://cartola.globo.com/ - !/time/25736478" xr:uid="{30C0C797-9441-4190-9204-A9CEBC39BB7F}"/>
    <hyperlink ref="M70" r:id="rId92" location="!/time/758525" display="https://cartola.globo.com/ - !/time/758525" xr:uid="{7C1DBAB6-443C-4240-8CC8-0F0AB4DBC0BA}"/>
    <hyperlink ref="M77" r:id="rId93" location="!/time/12898201" display="https://cartola.globo.com/ - !/time/12898201" xr:uid="{9DA9F55F-DAC7-4B11-B22D-2D83D73E0EA5}"/>
    <hyperlink ref="M84" r:id="rId94" location="!/time/52580" display="https://cartola.globo.com/ - !/time/52580" xr:uid="{551CD42F-E00E-4CF0-A6BB-9095B6C6D003}"/>
    <hyperlink ref="M91" r:id="rId95" location="!/time/4363" display="https://cartola.globo.com/ - !/time/4363" xr:uid="{2A44520E-E0F9-4EF5-B618-3319B076B21B}"/>
    <hyperlink ref="M98" r:id="rId96" location="!/time/1481757" display="https://cartola.globo.com/ - !/time/1481757" xr:uid="{5742C0AC-AC32-41E1-8234-F375F6A4CE90}"/>
    <hyperlink ref="M105" r:id="rId97" location="!/time/18253140" display="https://cartola.globo.com/ - !/time/18253140" xr:uid="{E438455C-4BD9-4701-B0F9-3F1F77BB1EBC}"/>
    <hyperlink ref="M112" r:id="rId98" location="!/time/7913088" display="https://cartola.globo.com/ - !/time/7913088" xr:uid="{41C6D128-E2AB-486C-985E-839F770876EC}"/>
    <hyperlink ref="M119" r:id="rId99" location="!/time/11316575" display="https://cartola.globo.com/ - !/time/11316575" xr:uid="{91F500DC-C34C-4AA0-8E4B-41FA3218BD68}"/>
    <hyperlink ref="M126" r:id="rId100" location="!/time/371568" display="https://cartola.globo.com/ - !/time/371568" xr:uid="{BFB0AE5C-227F-4A5C-8866-7D7854D51DB3}"/>
    <hyperlink ref="M133" r:id="rId101" location="!/time/12306" display="https://cartola.globo.com/ - !/time/12306" xr:uid="{A6E9A6E8-951E-48CF-A11E-30375D613110}"/>
    <hyperlink ref="M140" r:id="rId102" location="!/time/13989232" display="https://cartola.globo.com/ - !/time/13989232" xr:uid="{E831C62C-B8AA-4528-96B7-9E9587F518E4}"/>
    <hyperlink ref="M147" r:id="rId103" location="!/time/20039" display="https://cartola.globo.com/ - !/time/20039" xr:uid="{DFD195DE-4937-4BE8-8034-FFC199E405C8}"/>
    <hyperlink ref="M154" r:id="rId104" location="!/time/13922405" display="https://cartola.globo.com/ - !/time/13922405" xr:uid="{51DA3D1B-9E8F-4186-AA5F-5DAF02560C4B}"/>
    <hyperlink ref="M161" r:id="rId105" location="!/time/50988829" display="https://cartola.globo.com/ - !/time/50988829" xr:uid="{8E898689-1417-4E00-A597-58B16611EE25}"/>
    <hyperlink ref="M168" r:id="rId106" location="!/time/698261" display="https://cartola.globo.com/ - !/time/698261" xr:uid="{ADDE1D64-A843-422F-AF31-3F565E99AF20}"/>
    <hyperlink ref="M175" r:id="rId107" location="!/time/201970" display="https://cartola.globo.com/ - !/time/201970" xr:uid="{5CA65547-E4E6-40DA-A3F0-F762E81D3091}"/>
    <hyperlink ref="M182" r:id="rId108" location="!/time/44893144" display="https://cartola.globo.com/ - !/time/44893144" xr:uid="{2946886B-3C4B-40A4-ABA4-4DD6DAB05F15}"/>
    <hyperlink ref="M189" r:id="rId109" location="!/time/49545646" display="https://cartola.globo.com/ - !/time/49545646" xr:uid="{45AC93D6-581B-4A39-A819-897B3D9C600F}"/>
    <hyperlink ref="M196" r:id="rId110" location="!/time/13962138" display="https://cartola.globo.com/ - !/time/13962138" xr:uid="{8F2FCE72-2A9B-4478-9787-C2F614A036F0}"/>
    <hyperlink ref="M203" r:id="rId111" location="!/time/690005" display="https://cartola.globo.com/ - !/time/690005" xr:uid="{F71456D2-45EE-4E2B-B393-620546F12874}"/>
    <hyperlink ref="M210" r:id="rId112" location="!/time/20537" display="https://cartola.globo.com/ - !/time/20537" xr:uid="{3B08BE99-E863-49F0-AC7F-BA7D7F980064}"/>
    <hyperlink ref="M217" r:id="rId113" location="!/time/13977113" display="https://cartola.globo.com/ - !/time/13977113" xr:uid="{B960113E-58C6-48EF-BFE9-E01444800F71}"/>
    <hyperlink ref="M224" r:id="rId114" location="!/time/23949123" display="https://cartola.globo.com/ - !/time/23949123" xr:uid="{7B6419EB-182B-4D20-8D97-D6952F3A3D28}"/>
    <hyperlink ref="M231" r:id="rId115" location="!/time/9182951" display="https://cartola.globo.com/ - !/time/9182951" xr:uid="{0D5E9FAD-DA0A-4C15-A5E1-EFD445D06DAF}"/>
    <hyperlink ref="M238" r:id="rId116" location="!/time/515595" display="https://cartola.globo.com/ - !/time/515595" xr:uid="{3E3764B3-AF2A-4615-A1F9-9720C426CFDD}"/>
    <hyperlink ref="M245" r:id="rId117" location="!/time/52514" display="https://cartola.globo.com/ - !/time/52514" xr:uid="{5E820580-DEBB-4876-96C1-5F436FC337D1}"/>
    <hyperlink ref="M252" r:id="rId118" location="!/time/26112653" display="https://cartola.globo.com/ - !/time/26112653" xr:uid="{B5EA4E99-CB6F-4248-8F4C-C3F2F212F9C8}"/>
    <hyperlink ref="M259" r:id="rId119" location="!/time/13943336" display="https://cartola.globo.com/ - !/time/13943336" xr:uid="{33191867-A577-400A-A75B-F6E598D570EC}"/>
    <hyperlink ref="M266" r:id="rId120" location="!/time/1436379" display="https://cartola.globo.com/ - !/time/1436379" xr:uid="{9EC53917-CBB3-40DD-ABCC-6DA30DA0F417}"/>
    <hyperlink ref="M273" r:id="rId121" location="!/time/40331" display="https://cartola.globo.com/ - !/time/40331" xr:uid="{6CC99BC7-5446-406C-8459-7F4955BFCFE4}"/>
    <hyperlink ref="M280" r:id="rId122" location="!/time/4496885" display="https://cartola.globo.com/ - !/time/4496885" xr:uid="{5AED3182-46D9-4921-B8F0-1DDD22CE58AE}"/>
    <hyperlink ref="M287" r:id="rId123" location="!/time/257623" display="https://cartola.globo.com/ - !/time/257623" xr:uid="{ADCB77A1-FACA-4A0B-98E2-B1C7AFA38782}"/>
    <hyperlink ref="M294" r:id="rId124" location="!/time/19497430" display="https://cartola.globo.com/ - !/time/19497430" xr:uid="{60BCB3D4-F0B6-4171-9922-8A8E6C0DF17D}"/>
    <hyperlink ref="M301" r:id="rId125" location="!/time/7467696" display="https://cartola.globo.com/ - !/time/7467696" xr:uid="{1A513035-38D1-446B-BDA1-2BAB71366C1B}"/>
    <hyperlink ref="M308" r:id="rId126" location="!/time/1492323" display="https://cartola.globo.com/ - !/time/1492323" xr:uid="{24B53C20-48C6-481E-B2B6-B9B689DBBAC9}"/>
    <hyperlink ref="M315" r:id="rId127" location="!/time/1086525" display="https://cartola.globo.com/ - !/time/1086525" xr:uid="{379ED2AC-0086-4869-B608-894212301619}"/>
    <hyperlink ref="M322" r:id="rId128" location="!/time/61680" display="https://cartola.globo.com/ - !/time/61680" xr:uid="{E4185A8C-E597-4C68-828E-5B39B3AF12BA}"/>
    <hyperlink ref="M329" r:id="rId129" location="!/time/442955" display="https://cartola.globo.com/ - !/time/442955" xr:uid="{2ED1AB8E-D986-49A2-93FA-9347F08B8C75}"/>
    <hyperlink ref="M336" r:id="rId130" location="!/time/24249166" display="https://cartola.globo.com/ - !/time/24249166" xr:uid="{AB17A686-2BF8-4A79-BBE4-269CD98D87CF}"/>
    <hyperlink ref="M343" r:id="rId131" location="!/time/3338343" display="https://cartola.globo.com/ - !/time/3338343" xr:uid="{2B4CC1B6-9D06-4767-BCE1-6EA8178089D0}"/>
    <hyperlink ref="M350" r:id="rId132" location="!/time/475687" display="https://cartola.globo.com/ - !/time/475687" xr:uid="{572C35FD-33C8-419D-8FF1-4D977DD389EF}"/>
    <hyperlink ref="M357" r:id="rId133" location="!/time/1383316" display="https://cartola.globo.com/ - !/time/1383316" xr:uid="{A95B4BAD-2BB4-4980-92EB-D375FD95519A}"/>
    <hyperlink ref="M364" r:id="rId134" location="!/time/26520086" display="https://cartola.globo.com/ - !/time/26520086" xr:uid="{9ED2B68F-0595-4B0A-ACF3-313A3A0A0424}"/>
    <hyperlink ref="M371" r:id="rId135" location="!/time/97467" display="https://cartola.globo.com/ - !/time/97467" xr:uid="{F8CCF1EB-6A48-4EC1-8007-F9681D03DF25}"/>
    <hyperlink ref="M378" r:id="rId136" location="!/time/329825" display="https://cartola.globo.com/ - !/time/329825" xr:uid="{630B6736-2FC7-4D6F-A444-BD850B0378F0}"/>
    <hyperlink ref="M385" r:id="rId137" location="!/time/28673030" display="https://cartola.globo.com/ - !/time/28673030" xr:uid="{FE2DCFF7-1E4C-4951-A786-4088F1AA713B}"/>
    <hyperlink ref="M392" r:id="rId138" location="!/time/224660" display="https://cartola.globo.com/ - !/time/224660" xr:uid="{DDEDA970-64E4-4C89-B427-DFE4F8A694AC}"/>
    <hyperlink ref="M399" r:id="rId139" location="!/time/8221744" display="https://cartola.globo.com/ - !/time/8221744" xr:uid="{B34AC6AF-014E-4792-BA6D-31EFD573DD21}"/>
    <hyperlink ref="M406" r:id="rId140" location="!/time/25932841" display="https://cartola.globo.com/ - !/time/25932841" xr:uid="{8EFB9ABA-575C-48CA-A420-9A584781D9AF}"/>
    <hyperlink ref="M413" r:id="rId141" location="!/time/29164848" display="https://cartola.globo.com/ - !/time/29164848" xr:uid="{5EE62090-6615-4706-B29D-B1F1BEADEED9}"/>
    <hyperlink ref="M420" r:id="rId142" location="!/time/2298367" display="https://cartola.globo.com/ - !/time/2298367" xr:uid="{02D1D128-E38E-4C37-8215-4014E25547F7}"/>
    <hyperlink ref="M427" r:id="rId143" location="!/time/47735653" display="https://cartola.globo.com/ - !/time/47735653" xr:uid="{6A761B98-212D-4444-BBF6-2ADDED480431}"/>
    <hyperlink ref="M434" r:id="rId144" location="!/time/49328785" display="https://cartola.globo.com/ - !/time/49328785" xr:uid="{356202D5-455E-49E1-93AA-CA8A46B3749A}"/>
    <hyperlink ref="M441" r:id="rId145" location="!/time/47859550" display="https://cartola.globo.com/ - !/time/47859550" xr:uid="{C0183C89-8E54-4246-8843-E014E84182B9}"/>
    <hyperlink ref="M448" r:id="rId146" location="!/time/27619" display="https://cartola.globo.com/ - !/time/27619" xr:uid="{B9FA115F-9C8B-4575-8544-559335256D73}"/>
    <hyperlink ref="M455" r:id="rId147" location="!/time/47653520" display="https://cartola.globo.com/ - !/time/47653520" xr:uid="{3C0E351D-DA5E-46E1-8C34-295063625A50}"/>
    <hyperlink ref="M462" r:id="rId148" location="!/time/26815265" display="https://cartola.globo.com/ - !/time/26815265" xr:uid="{9181C23E-386F-48DB-91E0-695701C17B74}"/>
    <hyperlink ref="M469" r:id="rId149" location="!/time/26494010" display="https://cartola.globo.com/ - !/time/26494010" xr:uid="{185FBE44-78EF-4470-B108-F9CFD92AC416}"/>
    <hyperlink ref="M476" r:id="rId150" location="!/time/1784171" display="https://cartola.globo.com/ - !/time/1784171" xr:uid="{A4C82C29-1A6E-4982-88EF-E0D2F71FEE45}"/>
    <hyperlink ref="M483" r:id="rId151" location="!/time/4895" display="https://cartola.globo.com/ - !/time/4895" xr:uid="{3274B142-78E5-4947-AF47-8B9765366B84}"/>
    <hyperlink ref="M490" r:id="rId152" location="!/time/49187443" display="https://cartola.globo.com/ - !/time/49187443" xr:uid="{289B5359-E4B9-4454-8629-635F40C65B5F}"/>
    <hyperlink ref="M497" r:id="rId153" location="!/time/47841592" display="https://cartola.globo.com/ - !/time/47841592" xr:uid="{1FA9F704-CC72-4150-B89B-47EB693C8CD5}"/>
    <hyperlink ref="M504" r:id="rId154" location="!/time/721893" display="https://cartola.globo.com/ - !/time/721893" xr:uid="{BA9054FA-2CD0-4E0D-BAB7-0941B9F23329}"/>
    <hyperlink ref="M511" r:id="rId155" location="!/time/30124251" display="https://cartola.globo.com/ - !/time/30124251" xr:uid="{BE0150DD-1A4A-4C05-BF9D-AF3E10CFC4FE}"/>
    <hyperlink ref="M518" r:id="rId156" location="!/time/116252" display="https://cartola.globo.com/ - !/time/116252" xr:uid="{A5153783-49F2-49F2-9453-8ACDFC4AA302}"/>
    <hyperlink ref="M525" r:id="rId157" location="!/time/50199672" display="https://cartola.globo.com/ - !/time/50199672" xr:uid="{A8A041B0-F0F7-4A93-AC17-642683446754}"/>
    <hyperlink ref="M532" r:id="rId158" location="!/time/44800752" display="https://cartola.globo.com/ - !/time/44800752" xr:uid="{1CB57FEA-A873-4A6D-A77B-A16752302B14}"/>
    <hyperlink ref="M539" r:id="rId159" location="!/time/151281" display="https://cartola.globo.com/ - !/time/151281" xr:uid="{726D006C-E857-48E0-A9AF-BC25C9FBC84D}"/>
    <hyperlink ref="M546" r:id="rId160" location="!/time/19729190" display="https://cartola.globo.com/ - !/time/19729190" xr:uid="{18E45772-B09F-4613-AE71-03A0D2B2906B}"/>
    <hyperlink ref="M553" r:id="rId161" location="!/time/8758131" display="https://cartola.globo.com/ - !/time/8758131" xr:uid="{88929483-9441-469C-9BA3-39EBC878A8CE}"/>
    <hyperlink ref="M560" r:id="rId162" location="!/time/14586362" display="https://cartola.globo.com/ - !/time/14586362" xr:uid="{8CF9756A-6F8E-4F05-ADAD-975D13499D49}"/>
    <hyperlink ref="M567" r:id="rId163" location="!/time/19438559" display="https://cartola.globo.com/ - !/time/19438559" xr:uid="{562434CF-D113-4C5C-859E-F550F77C7E52}"/>
    <hyperlink ref="M574" r:id="rId164" location="!/time/29949405" display="https://cartola.globo.com/ - !/time/29949405" xr:uid="{17C07BF9-7C62-4D2B-B497-DDEE4CC146F8}"/>
  </hyperlinks>
  <pageMargins left="0.511811024" right="0.511811024" top="0.78740157499999996" bottom="0.78740157499999996" header="0.31496062000000002" footer="0.31496062000000002"/>
  <pageSetup paperSize="9" orientation="portrait" verticalDpi="0" r:id="rId165"/>
  <drawing r:id="rId16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9C8DD-516E-44DE-9901-4D4548C2465B}">
  <sheetPr filterMode="1"/>
  <dimension ref="A1:Q582"/>
  <sheetViews>
    <sheetView topLeftCell="A340" zoomScaleNormal="100" workbookViewId="0">
      <selection activeCell="P4" sqref="P4:P578"/>
    </sheetView>
  </sheetViews>
  <sheetFormatPr defaultRowHeight="14.4"/>
  <cols>
    <col min="2" max="2" width="3" bestFit="1" customWidth="1"/>
    <col min="5" max="5" width="3" bestFit="1" customWidth="1"/>
    <col min="8" max="8" width="3" bestFit="1" customWidth="1"/>
    <col min="11" max="11" width="3" bestFit="1" customWidth="1"/>
    <col min="13" max="13" width="48" bestFit="1" customWidth="1"/>
    <col min="14" max="14" width="3" bestFit="1" customWidth="1"/>
    <col min="15" max="15" width="3" customWidth="1"/>
    <col min="17" max="17" width="3" bestFit="1" customWidth="1"/>
  </cols>
  <sheetData>
    <row r="1" spans="1:17">
      <c r="B1" t="s">
        <v>1314</v>
      </c>
      <c r="E1" t="s">
        <v>1314</v>
      </c>
      <c r="H1" t="s">
        <v>1314</v>
      </c>
      <c r="K1" t="s">
        <v>1314</v>
      </c>
      <c r="N1" t="s">
        <v>1314</v>
      </c>
      <c r="Q1" t="s">
        <v>1314</v>
      </c>
    </row>
    <row r="2" spans="1:17" hidden="1">
      <c r="A2" t="s">
        <v>8</v>
      </c>
      <c r="B2">
        <v>1</v>
      </c>
      <c r="D2" t="s">
        <v>128</v>
      </c>
      <c r="E2">
        <v>1</v>
      </c>
      <c r="G2" t="s">
        <v>135</v>
      </c>
      <c r="H2">
        <v>1</v>
      </c>
      <c r="J2" t="s">
        <v>128</v>
      </c>
      <c r="K2">
        <v>1</v>
      </c>
      <c r="M2" t="s">
        <v>183</v>
      </c>
      <c r="N2">
        <v>1</v>
      </c>
      <c r="P2" t="s">
        <v>128</v>
      </c>
      <c r="Q2">
        <v>1</v>
      </c>
    </row>
    <row r="3" spans="1:17" hidden="1">
      <c r="A3" t="s">
        <v>704</v>
      </c>
      <c r="B3">
        <v>2</v>
      </c>
      <c r="D3" t="s">
        <v>621</v>
      </c>
      <c r="E3">
        <v>2</v>
      </c>
      <c r="G3" t="s">
        <v>136</v>
      </c>
      <c r="H3">
        <v>2</v>
      </c>
      <c r="J3" t="s">
        <v>621</v>
      </c>
      <c r="K3">
        <v>2</v>
      </c>
      <c r="M3" t="s">
        <v>184</v>
      </c>
      <c r="N3">
        <v>2</v>
      </c>
      <c r="P3" t="s">
        <v>621</v>
      </c>
      <c r="Q3">
        <v>2</v>
      </c>
    </row>
    <row r="4" spans="1:17">
      <c r="A4" t="s">
        <v>1821</v>
      </c>
      <c r="B4">
        <v>3</v>
      </c>
      <c r="D4" t="s">
        <v>1897</v>
      </c>
      <c r="E4">
        <v>3</v>
      </c>
      <c r="G4" t="s">
        <v>1986</v>
      </c>
      <c r="H4">
        <v>3</v>
      </c>
      <c r="J4" t="s">
        <v>2062</v>
      </c>
      <c r="K4">
        <v>3</v>
      </c>
      <c r="M4" t="s">
        <v>2143</v>
      </c>
      <c r="N4">
        <v>3</v>
      </c>
      <c r="P4" t="s">
        <v>2215</v>
      </c>
      <c r="Q4">
        <v>3</v>
      </c>
    </row>
    <row r="5" spans="1:17" hidden="1">
      <c r="A5" t="s">
        <v>981</v>
      </c>
      <c r="B5">
        <v>4</v>
      </c>
      <c r="D5" t="s">
        <v>981</v>
      </c>
      <c r="E5">
        <v>4</v>
      </c>
      <c r="G5" t="s">
        <v>981</v>
      </c>
      <c r="H5">
        <v>4</v>
      </c>
      <c r="J5" t="s">
        <v>981</v>
      </c>
      <c r="K5">
        <v>4</v>
      </c>
      <c r="M5" t="s">
        <v>981</v>
      </c>
      <c r="N5">
        <v>4</v>
      </c>
      <c r="P5" t="s">
        <v>981</v>
      </c>
      <c r="Q5">
        <v>4</v>
      </c>
    </row>
    <row r="6" spans="1:17" hidden="1">
      <c r="A6" t="s">
        <v>3</v>
      </c>
      <c r="B6">
        <v>5</v>
      </c>
      <c r="D6" t="s">
        <v>3</v>
      </c>
      <c r="E6">
        <v>5</v>
      </c>
      <c r="G6" t="s">
        <v>10</v>
      </c>
      <c r="H6">
        <v>5</v>
      </c>
      <c r="J6" t="s">
        <v>3</v>
      </c>
      <c r="K6">
        <v>5</v>
      </c>
      <c r="M6" t="s">
        <v>3</v>
      </c>
      <c r="N6">
        <v>5</v>
      </c>
      <c r="P6" t="s">
        <v>3</v>
      </c>
      <c r="Q6">
        <v>5</v>
      </c>
    </row>
    <row r="7" spans="1:17" hidden="1">
      <c r="A7" t="s">
        <v>1604</v>
      </c>
      <c r="B7">
        <v>6</v>
      </c>
      <c r="D7" t="s">
        <v>1645</v>
      </c>
      <c r="E7">
        <v>6</v>
      </c>
      <c r="G7" t="s">
        <v>1630</v>
      </c>
      <c r="H7">
        <v>6</v>
      </c>
      <c r="J7" t="s">
        <v>1711</v>
      </c>
      <c r="K7">
        <v>6</v>
      </c>
      <c r="M7" t="s">
        <v>1657</v>
      </c>
      <c r="N7">
        <v>6</v>
      </c>
      <c r="P7" t="s">
        <v>1636</v>
      </c>
      <c r="Q7">
        <v>6</v>
      </c>
    </row>
    <row r="8" spans="1:17" hidden="1">
      <c r="B8">
        <v>7</v>
      </c>
      <c r="E8">
        <v>7</v>
      </c>
      <c r="H8">
        <v>7</v>
      </c>
      <c r="K8">
        <v>7</v>
      </c>
      <c r="N8">
        <v>7</v>
      </c>
      <c r="Q8">
        <v>7</v>
      </c>
    </row>
    <row r="9" spans="1:17" hidden="1">
      <c r="A9" t="s">
        <v>358</v>
      </c>
      <c r="B9">
        <v>1</v>
      </c>
      <c r="D9" t="s">
        <v>521</v>
      </c>
      <c r="E9">
        <v>1</v>
      </c>
      <c r="G9" t="s">
        <v>144</v>
      </c>
      <c r="H9">
        <v>1</v>
      </c>
      <c r="J9" t="s">
        <v>177</v>
      </c>
      <c r="K9">
        <v>1</v>
      </c>
      <c r="M9" t="s">
        <v>21</v>
      </c>
      <c r="N9">
        <v>1</v>
      </c>
      <c r="P9" t="s">
        <v>192</v>
      </c>
      <c r="Q9">
        <v>1</v>
      </c>
    </row>
    <row r="10" spans="1:17" hidden="1">
      <c r="A10" t="s">
        <v>698</v>
      </c>
      <c r="B10">
        <v>2</v>
      </c>
      <c r="D10" t="s">
        <v>572</v>
      </c>
      <c r="E10">
        <v>2</v>
      </c>
      <c r="G10" t="s">
        <v>684</v>
      </c>
      <c r="H10">
        <v>2</v>
      </c>
      <c r="J10" t="s">
        <v>783</v>
      </c>
      <c r="K10">
        <v>2</v>
      </c>
      <c r="M10" t="s">
        <v>695</v>
      </c>
      <c r="N10">
        <v>2</v>
      </c>
      <c r="P10" t="s">
        <v>657</v>
      </c>
      <c r="Q10">
        <v>2</v>
      </c>
    </row>
    <row r="11" spans="1:17">
      <c r="A11" t="s">
        <v>1822</v>
      </c>
      <c r="B11">
        <v>3</v>
      </c>
      <c r="D11" t="s">
        <v>1898</v>
      </c>
      <c r="E11">
        <v>3</v>
      </c>
      <c r="G11" t="s">
        <v>1987</v>
      </c>
      <c r="H11">
        <v>3</v>
      </c>
      <c r="J11" t="s">
        <v>2063</v>
      </c>
      <c r="K11">
        <v>3</v>
      </c>
      <c r="M11" t="s">
        <v>2144</v>
      </c>
      <c r="N11">
        <v>3</v>
      </c>
      <c r="P11" t="s">
        <v>2216</v>
      </c>
      <c r="Q11">
        <v>3</v>
      </c>
    </row>
    <row r="12" spans="1:17" hidden="1">
      <c r="A12" t="s">
        <v>982</v>
      </c>
      <c r="B12">
        <v>4</v>
      </c>
      <c r="D12" t="s">
        <v>982</v>
      </c>
      <c r="E12">
        <v>4</v>
      </c>
      <c r="G12" t="s">
        <v>982</v>
      </c>
      <c r="H12">
        <v>4</v>
      </c>
      <c r="J12" t="s">
        <v>982</v>
      </c>
      <c r="K12">
        <v>4</v>
      </c>
      <c r="M12" t="s">
        <v>982</v>
      </c>
      <c r="N12">
        <v>4</v>
      </c>
      <c r="P12" t="s">
        <v>982</v>
      </c>
      <c r="Q12">
        <v>4</v>
      </c>
    </row>
    <row r="13" spans="1:17" hidden="1">
      <c r="A13" t="s">
        <v>3</v>
      </c>
      <c r="B13">
        <v>5</v>
      </c>
      <c r="D13" t="s">
        <v>3</v>
      </c>
      <c r="E13">
        <v>5</v>
      </c>
      <c r="G13" t="s">
        <v>3</v>
      </c>
      <c r="H13">
        <v>5</v>
      </c>
      <c r="J13" t="s">
        <v>3</v>
      </c>
      <c r="K13">
        <v>5</v>
      </c>
      <c r="M13" t="s">
        <v>10</v>
      </c>
      <c r="N13">
        <v>5</v>
      </c>
      <c r="P13" t="s">
        <v>3</v>
      </c>
      <c r="Q13">
        <v>5</v>
      </c>
    </row>
    <row r="14" spans="1:17" hidden="1">
      <c r="A14" t="s">
        <v>1703</v>
      </c>
      <c r="B14">
        <v>6</v>
      </c>
      <c r="D14" t="s">
        <v>1636</v>
      </c>
      <c r="E14">
        <v>6</v>
      </c>
      <c r="G14" t="s">
        <v>1622</v>
      </c>
      <c r="H14">
        <v>6</v>
      </c>
      <c r="J14" t="s">
        <v>1613</v>
      </c>
      <c r="K14">
        <v>6</v>
      </c>
      <c r="M14" t="s">
        <v>1659</v>
      </c>
      <c r="N14">
        <v>6</v>
      </c>
      <c r="P14" t="s">
        <v>1645</v>
      </c>
      <c r="Q14">
        <v>6</v>
      </c>
    </row>
    <row r="15" spans="1:17" hidden="1">
      <c r="B15">
        <v>7</v>
      </c>
      <c r="E15">
        <v>7</v>
      </c>
      <c r="H15">
        <v>7</v>
      </c>
      <c r="K15">
        <v>7</v>
      </c>
      <c r="N15">
        <v>7</v>
      </c>
      <c r="Q15">
        <v>7</v>
      </c>
    </row>
    <row r="16" spans="1:17" hidden="1">
      <c r="A16" t="s">
        <v>201</v>
      </c>
      <c r="B16">
        <v>1</v>
      </c>
      <c r="D16" t="s">
        <v>192</v>
      </c>
      <c r="E16">
        <v>1</v>
      </c>
      <c r="G16" t="s">
        <v>18</v>
      </c>
      <c r="H16">
        <v>1</v>
      </c>
      <c r="J16" t="s">
        <v>125</v>
      </c>
      <c r="K16">
        <v>1</v>
      </c>
      <c r="M16" t="s">
        <v>210</v>
      </c>
      <c r="N16">
        <v>1</v>
      </c>
      <c r="P16" t="s">
        <v>521</v>
      </c>
      <c r="Q16">
        <v>1</v>
      </c>
    </row>
    <row r="17" spans="1:17" hidden="1">
      <c r="A17" t="s">
        <v>722</v>
      </c>
      <c r="B17">
        <v>2</v>
      </c>
      <c r="D17" t="s">
        <v>657</v>
      </c>
      <c r="E17">
        <v>2</v>
      </c>
      <c r="G17" t="s">
        <v>601</v>
      </c>
      <c r="H17">
        <v>2</v>
      </c>
      <c r="J17" t="s">
        <v>621</v>
      </c>
      <c r="K17">
        <v>2</v>
      </c>
      <c r="M17" t="s">
        <v>626</v>
      </c>
      <c r="N17">
        <v>2</v>
      </c>
      <c r="P17" t="s">
        <v>572</v>
      </c>
      <c r="Q17">
        <v>2</v>
      </c>
    </row>
    <row r="18" spans="1:17">
      <c r="A18" t="s">
        <v>1823</v>
      </c>
      <c r="B18">
        <v>3</v>
      </c>
      <c r="D18" t="s">
        <v>1899</v>
      </c>
      <c r="E18">
        <v>3</v>
      </c>
      <c r="G18" t="s">
        <v>1483</v>
      </c>
      <c r="H18">
        <v>3</v>
      </c>
      <c r="J18" t="s">
        <v>2064</v>
      </c>
      <c r="K18">
        <v>3</v>
      </c>
      <c r="M18" t="s">
        <v>2145</v>
      </c>
      <c r="N18">
        <v>3</v>
      </c>
      <c r="P18" t="s">
        <v>2217</v>
      </c>
      <c r="Q18">
        <v>3</v>
      </c>
    </row>
    <row r="19" spans="1:17" hidden="1">
      <c r="A19" t="s">
        <v>983</v>
      </c>
      <c r="B19">
        <v>4</v>
      </c>
      <c r="D19" t="s">
        <v>983</v>
      </c>
      <c r="E19">
        <v>4</v>
      </c>
      <c r="G19" t="s">
        <v>983</v>
      </c>
      <c r="H19">
        <v>4</v>
      </c>
      <c r="J19" t="s">
        <v>983</v>
      </c>
      <c r="K19">
        <v>4</v>
      </c>
      <c r="M19" t="s">
        <v>983</v>
      </c>
      <c r="N19">
        <v>4</v>
      </c>
      <c r="P19" t="s">
        <v>983</v>
      </c>
      <c r="Q19">
        <v>4</v>
      </c>
    </row>
    <row r="20" spans="1:17" hidden="1">
      <c r="A20" t="s">
        <v>3</v>
      </c>
      <c r="B20">
        <v>5</v>
      </c>
      <c r="D20" t="s">
        <v>3</v>
      </c>
      <c r="E20">
        <v>5</v>
      </c>
      <c r="G20" t="s">
        <v>10</v>
      </c>
      <c r="H20">
        <v>5</v>
      </c>
      <c r="J20" t="s">
        <v>3</v>
      </c>
      <c r="K20">
        <v>5</v>
      </c>
      <c r="M20" t="s">
        <v>3</v>
      </c>
      <c r="N20">
        <v>5</v>
      </c>
      <c r="P20" t="s">
        <v>3</v>
      </c>
      <c r="Q20">
        <v>5</v>
      </c>
    </row>
    <row r="21" spans="1:17" hidden="1">
      <c r="A21" t="s">
        <v>1614</v>
      </c>
      <c r="B21">
        <v>6</v>
      </c>
      <c r="D21" t="s">
        <v>1613</v>
      </c>
      <c r="E21">
        <v>6</v>
      </c>
      <c r="G21" t="s">
        <v>1656</v>
      </c>
      <c r="H21">
        <v>6</v>
      </c>
      <c r="J21" t="s">
        <v>1636</v>
      </c>
      <c r="K21">
        <v>6</v>
      </c>
      <c r="M21" t="s">
        <v>1654</v>
      </c>
      <c r="N21">
        <v>6</v>
      </c>
      <c r="P21" t="s">
        <v>1711</v>
      </c>
      <c r="Q21">
        <v>6</v>
      </c>
    </row>
    <row r="22" spans="1:17" hidden="1">
      <c r="B22">
        <v>7</v>
      </c>
      <c r="E22">
        <v>7</v>
      </c>
      <c r="H22">
        <v>7</v>
      </c>
      <c r="K22">
        <v>7</v>
      </c>
      <c r="N22">
        <v>7</v>
      </c>
      <c r="Q22">
        <v>7</v>
      </c>
    </row>
    <row r="23" spans="1:17" hidden="1">
      <c r="A23" t="s">
        <v>81</v>
      </c>
      <c r="B23">
        <v>1</v>
      </c>
      <c r="D23" t="s">
        <v>125</v>
      </c>
      <c r="E23">
        <v>1</v>
      </c>
      <c r="G23" t="s">
        <v>186</v>
      </c>
      <c r="H23">
        <v>1</v>
      </c>
      <c r="J23" t="s">
        <v>192</v>
      </c>
      <c r="K23">
        <v>1</v>
      </c>
      <c r="M23" t="s">
        <v>15</v>
      </c>
      <c r="N23">
        <v>1</v>
      </c>
      <c r="P23" t="s">
        <v>177</v>
      </c>
      <c r="Q23">
        <v>1</v>
      </c>
    </row>
    <row r="24" spans="1:17" hidden="1">
      <c r="A24" t="s">
        <v>585</v>
      </c>
      <c r="B24">
        <v>2</v>
      </c>
      <c r="D24" t="s">
        <v>621</v>
      </c>
      <c r="E24">
        <v>2</v>
      </c>
      <c r="G24" t="s">
        <v>687</v>
      </c>
      <c r="H24">
        <v>2</v>
      </c>
      <c r="J24" t="s">
        <v>657</v>
      </c>
      <c r="K24">
        <v>2</v>
      </c>
      <c r="M24" t="s">
        <v>590</v>
      </c>
      <c r="N24">
        <v>2</v>
      </c>
      <c r="P24" t="s">
        <v>783</v>
      </c>
      <c r="Q24">
        <v>2</v>
      </c>
    </row>
    <row r="25" spans="1:17">
      <c r="A25" t="s">
        <v>1824</v>
      </c>
      <c r="B25">
        <v>3</v>
      </c>
      <c r="D25" t="s">
        <v>1900</v>
      </c>
      <c r="E25">
        <v>3</v>
      </c>
      <c r="G25" t="s">
        <v>1988</v>
      </c>
      <c r="H25">
        <v>3</v>
      </c>
      <c r="J25" t="s">
        <v>2065</v>
      </c>
      <c r="K25">
        <v>3</v>
      </c>
      <c r="M25" t="s">
        <v>2146</v>
      </c>
      <c r="N25">
        <v>3</v>
      </c>
      <c r="P25" t="s">
        <v>2218</v>
      </c>
      <c r="Q25">
        <v>3</v>
      </c>
    </row>
    <row r="26" spans="1:17" hidden="1">
      <c r="A26" t="s">
        <v>984</v>
      </c>
      <c r="B26">
        <v>4</v>
      </c>
      <c r="D26" t="s">
        <v>984</v>
      </c>
      <c r="E26">
        <v>4</v>
      </c>
      <c r="G26" t="s">
        <v>984</v>
      </c>
      <c r="H26">
        <v>4</v>
      </c>
      <c r="J26" t="s">
        <v>984</v>
      </c>
      <c r="K26">
        <v>4</v>
      </c>
      <c r="M26" t="s">
        <v>984</v>
      </c>
      <c r="N26">
        <v>4</v>
      </c>
      <c r="P26" t="s">
        <v>984</v>
      </c>
      <c r="Q26">
        <v>4</v>
      </c>
    </row>
    <row r="27" spans="1:17" hidden="1">
      <c r="A27" t="s">
        <v>3</v>
      </c>
      <c r="B27">
        <v>5</v>
      </c>
      <c r="D27" t="s">
        <v>3</v>
      </c>
      <c r="E27">
        <v>5</v>
      </c>
      <c r="G27" t="s">
        <v>3</v>
      </c>
      <c r="H27">
        <v>5</v>
      </c>
      <c r="J27" t="s">
        <v>3</v>
      </c>
      <c r="K27">
        <v>5</v>
      </c>
      <c r="M27" t="s">
        <v>3</v>
      </c>
      <c r="N27">
        <v>5</v>
      </c>
      <c r="P27" t="s">
        <v>3</v>
      </c>
      <c r="Q27">
        <v>5</v>
      </c>
    </row>
    <row r="28" spans="1:17" hidden="1">
      <c r="A28" t="s">
        <v>1622</v>
      </c>
      <c r="B28">
        <v>6</v>
      </c>
      <c r="D28" t="s">
        <v>1711</v>
      </c>
      <c r="E28">
        <v>6</v>
      </c>
      <c r="G28" t="s">
        <v>1659</v>
      </c>
      <c r="H28">
        <v>6</v>
      </c>
      <c r="J28" t="s">
        <v>1645</v>
      </c>
      <c r="K28">
        <v>6</v>
      </c>
      <c r="M28" t="s">
        <v>1692</v>
      </c>
      <c r="N28">
        <v>6</v>
      </c>
      <c r="P28" t="s">
        <v>1613</v>
      </c>
      <c r="Q28">
        <v>6</v>
      </c>
    </row>
    <row r="29" spans="1:17" hidden="1">
      <c r="B29">
        <v>7</v>
      </c>
      <c r="E29">
        <v>7</v>
      </c>
      <c r="H29">
        <v>7</v>
      </c>
      <c r="K29">
        <v>7</v>
      </c>
      <c r="N29">
        <v>7</v>
      </c>
      <c r="Q29">
        <v>7</v>
      </c>
    </row>
    <row r="30" spans="1:17" hidden="1">
      <c r="A30" t="s">
        <v>18</v>
      </c>
      <c r="B30">
        <v>1</v>
      </c>
      <c r="D30" t="s">
        <v>177</v>
      </c>
      <c r="E30">
        <v>1</v>
      </c>
      <c r="G30" t="s">
        <v>210</v>
      </c>
      <c r="H30">
        <v>1</v>
      </c>
      <c r="J30" t="s">
        <v>521</v>
      </c>
      <c r="K30">
        <v>1</v>
      </c>
      <c r="M30" t="s">
        <v>93</v>
      </c>
      <c r="N30">
        <v>1</v>
      </c>
      <c r="P30" t="s">
        <v>125</v>
      </c>
      <c r="Q30">
        <v>1</v>
      </c>
    </row>
    <row r="31" spans="1:17" hidden="1">
      <c r="A31" t="s">
        <v>601</v>
      </c>
      <c r="B31">
        <v>2</v>
      </c>
      <c r="D31" t="s">
        <v>783</v>
      </c>
      <c r="E31">
        <v>2</v>
      </c>
      <c r="G31" t="s">
        <v>626</v>
      </c>
      <c r="H31">
        <v>2</v>
      </c>
      <c r="J31" t="s">
        <v>572</v>
      </c>
      <c r="K31">
        <v>2</v>
      </c>
      <c r="M31" t="s">
        <v>646</v>
      </c>
      <c r="N31">
        <v>2</v>
      </c>
      <c r="P31" t="s">
        <v>621</v>
      </c>
      <c r="Q31">
        <v>2</v>
      </c>
    </row>
    <row r="32" spans="1:17">
      <c r="A32" t="s">
        <v>1825</v>
      </c>
      <c r="B32">
        <v>3</v>
      </c>
      <c r="D32" t="s">
        <v>1901</v>
      </c>
      <c r="E32">
        <v>3</v>
      </c>
      <c r="G32" t="s">
        <v>1989</v>
      </c>
      <c r="H32">
        <v>3</v>
      </c>
      <c r="J32" t="s">
        <v>2066</v>
      </c>
      <c r="K32">
        <v>3</v>
      </c>
      <c r="M32" t="s">
        <v>2147</v>
      </c>
      <c r="N32">
        <v>3</v>
      </c>
      <c r="P32" t="s">
        <v>2219</v>
      </c>
      <c r="Q32">
        <v>3</v>
      </c>
    </row>
    <row r="33" spans="1:17" hidden="1">
      <c r="A33" t="s">
        <v>985</v>
      </c>
      <c r="B33">
        <v>4</v>
      </c>
      <c r="D33" t="s">
        <v>985</v>
      </c>
      <c r="E33">
        <v>4</v>
      </c>
      <c r="G33" t="s">
        <v>985</v>
      </c>
      <c r="H33">
        <v>4</v>
      </c>
      <c r="J33" t="s">
        <v>985</v>
      </c>
      <c r="K33">
        <v>4</v>
      </c>
      <c r="M33" t="s">
        <v>985</v>
      </c>
      <c r="N33">
        <v>4</v>
      </c>
      <c r="P33" t="s">
        <v>985</v>
      </c>
      <c r="Q33">
        <v>4</v>
      </c>
    </row>
    <row r="34" spans="1:17" hidden="1">
      <c r="A34" t="s">
        <v>10</v>
      </c>
      <c r="B34">
        <v>5</v>
      </c>
      <c r="D34" t="s">
        <v>3</v>
      </c>
      <c r="E34">
        <v>5</v>
      </c>
      <c r="G34" t="s">
        <v>3</v>
      </c>
      <c r="H34">
        <v>5</v>
      </c>
      <c r="J34" t="s">
        <v>3</v>
      </c>
      <c r="K34">
        <v>5</v>
      </c>
      <c r="M34" t="s">
        <v>3</v>
      </c>
      <c r="N34">
        <v>5</v>
      </c>
      <c r="P34" t="s">
        <v>3</v>
      </c>
      <c r="Q34">
        <v>5</v>
      </c>
    </row>
    <row r="35" spans="1:17" hidden="1">
      <c r="A35" t="s">
        <v>1660</v>
      </c>
      <c r="B35">
        <v>6</v>
      </c>
      <c r="D35" t="s">
        <v>1646</v>
      </c>
      <c r="E35">
        <v>6</v>
      </c>
      <c r="G35" t="s">
        <v>1689</v>
      </c>
      <c r="H35">
        <v>6</v>
      </c>
      <c r="J35" t="s">
        <v>1646</v>
      </c>
      <c r="K35">
        <v>6</v>
      </c>
      <c r="M35" t="s">
        <v>1628</v>
      </c>
      <c r="N35">
        <v>6</v>
      </c>
      <c r="P35" t="s">
        <v>1646</v>
      </c>
      <c r="Q35">
        <v>6</v>
      </c>
    </row>
    <row r="36" spans="1:17" hidden="1">
      <c r="B36">
        <v>7</v>
      </c>
      <c r="E36">
        <v>7</v>
      </c>
      <c r="H36">
        <v>7</v>
      </c>
      <c r="K36">
        <v>7</v>
      </c>
      <c r="N36">
        <v>7</v>
      </c>
      <c r="Q36">
        <v>7</v>
      </c>
    </row>
    <row r="37" spans="1:17" hidden="1">
      <c r="A37" t="s">
        <v>138</v>
      </c>
      <c r="B37">
        <v>1</v>
      </c>
      <c r="D37" t="s">
        <v>198</v>
      </c>
      <c r="E37">
        <v>1</v>
      </c>
      <c r="G37" t="s">
        <v>486</v>
      </c>
      <c r="H37">
        <v>1</v>
      </c>
      <c r="J37" t="s">
        <v>198</v>
      </c>
      <c r="K37">
        <v>1</v>
      </c>
      <c r="M37" t="s">
        <v>565</v>
      </c>
      <c r="N37">
        <v>1</v>
      </c>
      <c r="P37" t="s">
        <v>198</v>
      </c>
      <c r="Q37">
        <v>1</v>
      </c>
    </row>
    <row r="38" spans="1:17" hidden="1">
      <c r="A38" t="s">
        <v>596</v>
      </c>
      <c r="B38">
        <v>2</v>
      </c>
      <c r="D38" t="s">
        <v>770</v>
      </c>
      <c r="E38">
        <v>2</v>
      </c>
      <c r="G38" t="s">
        <v>536</v>
      </c>
      <c r="H38">
        <v>2</v>
      </c>
      <c r="J38" t="s">
        <v>770</v>
      </c>
      <c r="K38">
        <v>2</v>
      </c>
      <c r="M38" t="s">
        <v>737</v>
      </c>
      <c r="N38">
        <v>2</v>
      </c>
      <c r="P38" t="s">
        <v>770</v>
      </c>
      <c r="Q38">
        <v>2</v>
      </c>
    </row>
    <row r="39" spans="1:17">
      <c r="A39" t="s">
        <v>1826</v>
      </c>
      <c r="B39">
        <v>3</v>
      </c>
      <c r="D39" t="s">
        <v>1902</v>
      </c>
      <c r="E39">
        <v>3</v>
      </c>
      <c r="G39" t="s">
        <v>1990</v>
      </c>
      <c r="H39">
        <v>3</v>
      </c>
      <c r="J39" t="s">
        <v>2067</v>
      </c>
      <c r="K39">
        <v>3</v>
      </c>
      <c r="M39" t="s">
        <v>2148</v>
      </c>
      <c r="N39">
        <v>3</v>
      </c>
      <c r="P39" t="s">
        <v>2220</v>
      </c>
      <c r="Q39">
        <v>3</v>
      </c>
    </row>
    <row r="40" spans="1:17" hidden="1">
      <c r="A40" t="s">
        <v>986</v>
      </c>
      <c r="B40">
        <v>4</v>
      </c>
      <c r="D40" t="s">
        <v>986</v>
      </c>
      <c r="E40">
        <v>4</v>
      </c>
      <c r="G40" t="s">
        <v>986</v>
      </c>
      <c r="H40">
        <v>4</v>
      </c>
      <c r="J40" t="s">
        <v>986</v>
      </c>
      <c r="K40">
        <v>4</v>
      </c>
      <c r="M40" t="s">
        <v>986</v>
      </c>
      <c r="N40">
        <v>4</v>
      </c>
      <c r="P40" t="s">
        <v>986</v>
      </c>
      <c r="Q40">
        <v>4</v>
      </c>
    </row>
    <row r="41" spans="1:17" hidden="1">
      <c r="A41" t="s">
        <v>3</v>
      </c>
      <c r="B41">
        <v>5</v>
      </c>
      <c r="D41" t="s">
        <v>3</v>
      </c>
      <c r="E41">
        <v>5</v>
      </c>
      <c r="G41" t="s">
        <v>3</v>
      </c>
      <c r="H41">
        <v>5</v>
      </c>
      <c r="J41" t="s">
        <v>3</v>
      </c>
      <c r="K41">
        <v>5</v>
      </c>
      <c r="M41" t="s">
        <v>3</v>
      </c>
      <c r="N41">
        <v>5</v>
      </c>
      <c r="P41" t="s">
        <v>3</v>
      </c>
      <c r="Q41">
        <v>5</v>
      </c>
    </row>
    <row r="42" spans="1:17" hidden="1">
      <c r="A42" t="s">
        <v>1647</v>
      </c>
      <c r="B42">
        <v>6</v>
      </c>
      <c r="D42" t="s">
        <v>1616</v>
      </c>
      <c r="E42">
        <v>6</v>
      </c>
      <c r="G42" t="s">
        <v>1626</v>
      </c>
      <c r="H42">
        <v>6</v>
      </c>
      <c r="J42" t="s">
        <v>1616</v>
      </c>
      <c r="K42">
        <v>6</v>
      </c>
      <c r="M42" t="s">
        <v>1634</v>
      </c>
      <c r="N42">
        <v>6</v>
      </c>
      <c r="P42" t="s">
        <v>1616</v>
      </c>
      <c r="Q42">
        <v>6</v>
      </c>
    </row>
    <row r="43" spans="1:17" hidden="1">
      <c r="B43">
        <v>7</v>
      </c>
      <c r="E43">
        <v>7</v>
      </c>
      <c r="H43">
        <v>7</v>
      </c>
      <c r="K43">
        <v>7</v>
      </c>
      <c r="N43">
        <v>7</v>
      </c>
      <c r="Q43">
        <v>7</v>
      </c>
    </row>
    <row r="44" spans="1:17" hidden="1">
      <c r="A44" t="s">
        <v>12</v>
      </c>
      <c r="B44">
        <v>1</v>
      </c>
      <c r="D44" t="s">
        <v>940</v>
      </c>
      <c r="E44">
        <v>1</v>
      </c>
      <c r="G44" t="s">
        <v>30</v>
      </c>
      <c r="H44">
        <v>1</v>
      </c>
      <c r="J44" t="s">
        <v>940</v>
      </c>
      <c r="K44">
        <v>1</v>
      </c>
      <c r="M44" t="s">
        <v>130</v>
      </c>
      <c r="N44">
        <v>1</v>
      </c>
      <c r="P44" t="s">
        <v>940</v>
      </c>
      <c r="Q44">
        <v>1</v>
      </c>
    </row>
    <row r="45" spans="1:17" hidden="1">
      <c r="A45" t="s">
        <v>618</v>
      </c>
      <c r="B45">
        <v>2</v>
      </c>
      <c r="D45" t="s">
        <v>941</v>
      </c>
      <c r="E45">
        <v>2</v>
      </c>
      <c r="G45" t="s">
        <v>701</v>
      </c>
      <c r="H45">
        <v>2</v>
      </c>
      <c r="J45" t="s">
        <v>941</v>
      </c>
      <c r="K45">
        <v>2</v>
      </c>
      <c r="M45" t="s">
        <v>665</v>
      </c>
      <c r="N45">
        <v>2</v>
      </c>
      <c r="P45" t="s">
        <v>941</v>
      </c>
      <c r="Q45">
        <v>2</v>
      </c>
    </row>
    <row r="46" spans="1:17">
      <c r="A46" t="s">
        <v>1827</v>
      </c>
      <c r="B46">
        <v>3</v>
      </c>
      <c r="D46" t="s">
        <v>1903</v>
      </c>
      <c r="E46">
        <v>3</v>
      </c>
      <c r="G46" t="s">
        <v>1991</v>
      </c>
      <c r="H46">
        <v>3</v>
      </c>
      <c r="J46" t="s">
        <v>2068</v>
      </c>
      <c r="K46">
        <v>3</v>
      </c>
      <c r="M46" t="s">
        <v>2149</v>
      </c>
      <c r="N46">
        <v>3</v>
      </c>
      <c r="P46" t="s">
        <v>2221</v>
      </c>
      <c r="Q46">
        <v>3</v>
      </c>
    </row>
    <row r="47" spans="1:17" hidden="1">
      <c r="A47" t="s">
        <v>987</v>
      </c>
      <c r="B47">
        <v>4</v>
      </c>
      <c r="D47" t="s">
        <v>987</v>
      </c>
      <c r="E47">
        <v>4</v>
      </c>
      <c r="G47" t="s">
        <v>987</v>
      </c>
      <c r="H47">
        <v>4</v>
      </c>
      <c r="J47" t="s">
        <v>987</v>
      </c>
      <c r="K47">
        <v>4</v>
      </c>
      <c r="M47" t="s">
        <v>987</v>
      </c>
      <c r="N47">
        <v>4</v>
      </c>
      <c r="P47" t="s">
        <v>987</v>
      </c>
      <c r="Q47">
        <v>4</v>
      </c>
    </row>
    <row r="48" spans="1:17" hidden="1">
      <c r="A48" t="s">
        <v>3</v>
      </c>
      <c r="B48">
        <v>5</v>
      </c>
      <c r="D48" t="s">
        <v>3</v>
      </c>
      <c r="E48">
        <v>5</v>
      </c>
      <c r="G48" t="s">
        <v>3</v>
      </c>
      <c r="H48">
        <v>5</v>
      </c>
      <c r="J48" t="s">
        <v>10</v>
      </c>
      <c r="K48">
        <v>5</v>
      </c>
      <c r="M48" t="s">
        <v>3</v>
      </c>
      <c r="N48">
        <v>5</v>
      </c>
      <c r="P48" t="s">
        <v>3</v>
      </c>
      <c r="Q48">
        <v>5</v>
      </c>
    </row>
    <row r="49" spans="1:17" hidden="1">
      <c r="A49" t="s">
        <v>1645</v>
      </c>
      <c r="B49">
        <v>6</v>
      </c>
      <c r="D49" t="s">
        <v>1620</v>
      </c>
      <c r="E49">
        <v>6</v>
      </c>
      <c r="G49" t="s">
        <v>1704</v>
      </c>
      <c r="H49">
        <v>6</v>
      </c>
      <c r="J49" t="s">
        <v>1712</v>
      </c>
      <c r="K49">
        <v>6</v>
      </c>
      <c r="M49" t="s">
        <v>1662</v>
      </c>
      <c r="N49">
        <v>6</v>
      </c>
      <c r="P49" t="s">
        <v>1712</v>
      </c>
      <c r="Q49">
        <v>6</v>
      </c>
    </row>
    <row r="50" spans="1:17" hidden="1">
      <c r="B50">
        <v>7</v>
      </c>
      <c r="E50">
        <v>7</v>
      </c>
      <c r="H50">
        <v>7</v>
      </c>
      <c r="K50">
        <v>7</v>
      </c>
      <c r="N50">
        <v>7</v>
      </c>
      <c r="Q50">
        <v>7</v>
      </c>
    </row>
    <row r="51" spans="1:17" hidden="1">
      <c r="A51" t="s">
        <v>521</v>
      </c>
      <c r="B51">
        <v>1</v>
      </c>
      <c r="D51" t="s">
        <v>39</v>
      </c>
      <c r="E51">
        <v>1</v>
      </c>
      <c r="G51" t="s">
        <v>66</v>
      </c>
      <c r="H51">
        <v>1</v>
      </c>
      <c r="J51" t="s">
        <v>207</v>
      </c>
      <c r="K51">
        <v>1</v>
      </c>
      <c r="M51" t="s">
        <v>171</v>
      </c>
      <c r="N51">
        <v>1</v>
      </c>
      <c r="P51" t="s">
        <v>207</v>
      </c>
      <c r="Q51">
        <v>1</v>
      </c>
    </row>
    <row r="52" spans="1:17" hidden="1">
      <c r="A52" t="s">
        <v>572</v>
      </c>
      <c r="B52">
        <v>2</v>
      </c>
      <c r="D52" t="s">
        <v>758</v>
      </c>
      <c r="E52">
        <v>2</v>
      </c>
      <c r="G52" t="s">
        <v>138</v>
      </c>
      <c r="H52">
        <v>2</v>
      </c>
      <c r="J52" t="s">
        <v>654</v>
      </c>
      <c r="K52">
        <v>2</v>
      </c>
      <c r="M52" t="s">
        <v>676</v>
      </c>
      <c r="N52">
        <v>2</v>
      </c>
      <c r="P52" t="s">
        <v>654</v>
      </c>
      <c r="Q52">
        <v>2</v>
      </c>
    </row>
    <row r="53" spans="1:17">
      <c r="A53" t="s">
        <v>1779</v>
      </c>
      <c r="B53">
        <v>3</v>
      </c>
      <c r="D53" t="s">
        <v>1904</v>
      </c>
      <c r="E53">
        <v>3</v>
      </c>
      <c r="G53" t="s">
        <v>1992</v>
      </c>
      <c r="H53">
        <v>3</v>
      </c>
      <c r="J53" t="s">
        <v>2069</v>
      </c>
      <c r="K53">
        <v>3</v>
      </c>
      <c r="M53" t="s">
        <v>1507</v>
      </c>
      <c r="N53">
        <v>3</v>
      </c>
      <c r="P53" t="s">
        <v>2222</v>
      </c>
      <c r="Q53">
        <v>3</v>
      </c>
    </row>
    <row r="54" spans="1:17" hidden="1">
      <c r="A54" t="s">
        <v>988</v>
      </c>
      <c r="B54">
        <v>4</v>
      </c>
      <c r="D54" t="s">
        <v>988</v>
      </c>
      <c r="E54">
        <v>4</v>
      </c>
      <c r="G54" t="s">
        <v>988</v>
      </c>
      <c r="H54">
        <v>4</v>
      </c>
      <c r="J54" t="s">
        <v>988</v>
      </c>
      <c r="K54">
        <v>4</v>
      </c>
      <c r="M54" t="s">
        <v>988</v>
      </c>
      <c r="N54">
        <v>4</v>
      </c>
      <c r="P54" t="s">
        <v>988</v>
      </c>
      <c r="Q54">
        <v>4</v>
      </c>
    </row>
    <row r="55" spans="1:17" hidden="1">
      <c r="A55" t="s">
        <v>3</v>
      </c>
      <c r="B55">
        <v>5</v>
      </c>
      <c r="D55" t="s">
        <v>3</v>
      </c>
      <c r="E55">
        <v>5</v>
      </c>
      <c r="G55" t="s">
        <v>10</v>
      </c>
      <c r="H55">
        <v>5</v>
      </c>
      <c r="J55" t="s">
        <v>10</v>
      </c>
      <c r="K55">
        <v>5</v>
      </c>
      <c r="M55" t="s">
        <v>3</v>
      </c>
      <c r="N55">
        <v>5</v>
      </c>
      <c r="P55" t="s">
        <v>3</v>
      </c>
      <c r="Q55">
        <v>5</v>
      </c>
    </row>
    <row r="56" spans="1:17" hidden="1">
      <c r="A56" t="s">
        <v>1678</v>
      </c>
      <c r="B56">
        <v>6</v>
      </c>
      <c r="D56" t="s">
        <v>1712</v>
      </c>
      <c r="E56">
        <v>6</v>
      </c>
      <c r="G56" t="s">
        <v>1696</v>
      </c>
      <c r="H56">
        <v>6</v>
      </c>
      <c r="J56" t="s">
        <v>1620</v>
      </c>
      <c r="K56">
        <v>6</v>
      </c>
      <c r="M56" t="s">
        <v>1619</v>
      </c>
      <c r="N56">
        <v>6</v>
      </c>
      <c r="P56" t="s">
        <v>1614</v>
      </c>
      <c r="Q56">
        <v>6</v>
      </c>
    </row>
    <row r="57" spans="1:17" hidden="1">
      <c r="B57">
        <v>7</v>
      </c>
      <c r="E57">
        <v>7</v>
      </c>
      <c r="H57">
        <v>7</v>
      </c>
      <c r="K57">
        <v>7</v>
      </c>
      <c r="N57">
        <v>7</v>
      </c>
      <c r="Q57">
        <v>7</v>
      </c>
    </row>
    <row r="58" spans="1:17" hidden="1">
      <c r="A58" t="s">
        <v>110</v>
      </c>
      <c r="B58">
        <v>1</v>
      </c>
      <c r="D58" t="s">
        <v>207</v>
      </c>
      <c r="E58">
        <v>1</v>
      </c>
      <c r="G58" t="s">
        <v>90</v>
      </c>
      <c r="H58">
        <v>1</v>
      </c>
      <c r="J58" t="s">
        <v>39</v>
      </c>
      <c r="K58">
        <v>1</v>
      </c>
      <c r="M58" t="s">
        <v>156</v>
      </c>
      <c r="N58">
        <v>1</v>
      </c>
      <c r="P58" t="s">
        <v>81</v>
      </c>
      <c r="Q58">
        <v>1</v>
      </c>
    </row>
    <row r="59" spans="1:17" hidden="1">
      <c r="A59" t="s">
        <v>612</v>
      </c>
      <c r="B59">
        <v>2</v>
      </c>
      <c r="D59" t="s">
        <v>654</v>
      </c>
      <c r="E59">
        <v>2</v>
      </c>
      <c r="G59" t="s">
        <v>690</v>
      </c>
      <c r="H59">
        <v>2</v>
      </c>
      <c r="J59" t="s">
        <v>758</v>
      </c>
      <c r="K59">
        <v>2</v>
      </c>
      <c r="M59" t="s">
        <v>714</v>
      </c>
      <c r="N59">
        <v>2</v>
      </c>
      <c r="P59" t="s">
        <v>585</v>
      </c>
      <c r="Q59">
        <v>2</v>
      </c>
    </row>
    <row r="60" spans="1:17">
      <c r="A60" t="s">
        <v>1828</v>
      </c>
      <c r="B60">
        <v>3</v>
      </c>
      <c r="D60" t="s">
        <v>1905</v>
      </c>
      <c r="E60">
        <v>3</v>
      </c>
      <c r="G60" t="s">
        <v>1993</v>
      </c>
      <c r="H60">
        <v>3</v>
      </c>
      <c r="J60" t="s">
        <v>2070</v>
      </c>
      <c r="K60">
        <v>3</v>
      </c>
      <c r="M60" t="s">
        <v>2150</v>
      </c>
      <c r="N60">
        <v>3</v>
      </c>
      <c r="P60" t="s">
        <v>2223</v>
      </c>
      <c r="Q60">
        <v>3</v>
      </c>
    </row>
    <row r="61" spans="1:17" hidden="1">
      <c r="A61" t="s">
        <v>989</v>
      </c>
      <c r="B61">
        <v>4</v>
      </c>
      <c r="D61" t="s">
        <v>989</v>
      </c>
      <c r="E61">
        <v>4</v>
      </c>
      <c r="G61" t="s">
        <v>989</v>
      </c>
      <c r="H61">
        <v>4</v>
      </c>
      <c r="J61" t="s">
        <v>989</v>
      </c>
      <c r="K61">
        <v>4</v>
      </c>
      <c r="M61" t="s">
        <v>989</v>
      </c>
      <c r="N61">
        <v>4</v>
      </c>
      <c r="P61" t="s">
        <v>989</v>
      </c>
      <c r="Q61">
        <v>4</v>
      </c>
    </row>
    <row r="62" spans="1:17" hidden="1">
      <c r="A62" t="s">
        <v>3</v>
      </c>
      <c r="B62">
        <v>5</v>
      </c>
      <c r="D62" t="s">
        <v>3</v>
      </c>
      <c r="E62">
        <v>5</v>
      </c>
      <c r="G62" t="s">
        <v>3</v>
      </c>
      <c r="H62">
        <v>5</v>
      </c>
      <c r="J62" t="s">
        <v>3</v>
      </c>
      <c r="K62">
        <v>5</v>
      </c>
      <c r="M62" t="s">
        <v>10</v>
      </c>
      <c r="N62">
        <v>5</v>
      </c>
      <c r="P62" t="s">
        <v>3</v>
      </c>
      <c r="Q62">
        <v>5</v>
      </c>
    </row>
    <row r="63" spans="1:17" hidden="1">
      <c r="A63" t="s">
        <v>1632</v>
      </c>
      <c r="B63">
        <v>6</v>
      </c>
      <c r="D63" t="s">
        <v>1672</v>
      </c>
      <c r="E63">
        <v>6</v>
      </c>
      <c r="G63" t="s">
        <v>1640</v>
      </c>
      <c r="H63">
        <v>6</v>
      </c>
      <c r="J63" t="s">
        <v>1614</v>
      </c>
      <c r="K63">
        <v>6</v>
      </c>
      <c r="M63" t="s">
        <v>1676</v>
      </c>
      <c r="N63">
        <v>6</v>
      </c>
      <c r="P63" t="s">
        <v>1629</v>
      </c>
      <c r="Q63">
        <v>6</v>
      </c>
    </row>
    <row r="64" spans="1:17" hidden="1">
      <c r="B64">
        <v>7</v>
      </c>
      <c r="E64">
        <v>7</v>
      </c>
      <c r="H64">
        <v>7</v>
      </c>
      <c r="K64">
        <v>7</v>
      </c>
      <c r="N64">
        <v>7</v>
      </c>
      <c r="Q64">
        <v>7</v>
      </c>
    </row>
    <row r="65" spans="1:17" hidden="1">
      <c r="A65" t="s">
        <v>204</v>
      </c>
      <c r="B65">
        <v>1</v>
      </c>
      <c r="D65" t="s">
        <v>75</v>
      </c>
      <c r="E65">
        <v>1</v>
      </c>
      <c r="G65" t="s">
        <v>180</v>
      </c>
      <c r="H65">
        <v>1</v>
      </c>
      <c r="J65" t="s">
        <v>81</v>
      </c>
      <c r="K65">
        <v>1</v>
      </c>
      <c r="M65" t="s">
        <v>63</v>
      </c>
      <c r="N65">
        <v>1</v>
      </c>
      <c r="P65" t="s">
        <v>116</v>
      </c>
      <c r="Q65">
        <v>1</v>
      </c>
    </row>
    <row r="66" spans="1:17" hidden="1">
      <c r="A66" t="s">
        <v>632</v>
      </c>
      <c r="B66">
        <v>2</v>
      </c>
      <c r="D66" t="s">
        <v>651</v>
      </c>
      <c r="E66">
        <v>2</v>
      </c>
      <c r="G66" t="s">
        <v>673</v>
      </c>
      <c r="H66">
        <v>2</v>
      </c>
      <c r="J66" t="s">
        <v>585</v>
      </c>
      <c r="K66">
        <v>2</v>
      </c>
      <c r="M66" t="s">
        <v>755</v>
      </c>
      <c r="N66">
        <v>2</v>
      </c>
      <c r="P66" t="s">
        <v>660</v>
      </c>
      <c r="Q66">
        <v>2</v>
      </c>
    </row>
    <row r="67" spans="1:17">
      <c r="A67" t="s">
        <v>1829</v>
      </c>
      <c r="B67">
        <v>3</v>
      </c>
      <c r="D67" t="s">
        <v>1906</v>
      </c>
      <c r="E67">
        <v>3</v>
      </c>
      <c r="G67" t="s">
        <v>1993</v>
      </c>
      <c r="H67">
        <v>3</v>
      </c>
      <c r="J67" t="s">
        <v>2071</v>
      </c>
      <c r="K67">
        <v>3</v>
      </c>
      <c r="M67" t="s">
        <v>1508</v>
      </c>
      <c r="N67">
        <v>3</v>
      </c>
      <c r="P67" t="s">
        <v>2224</v>
      </c>
      <c r="Q67">
        <v>3</v>
      </c>
    </row>
    <row r="68" spans="1:17" hidden="1">
      <c r="A68" t="s">
        <v>990</v>
      </c>
      <c r="B68">
        <v>4</v>
      </c>
      <c r="D68" t="s">
        <v>990</v>
      </c>
      <c r="E68">
        <v>4</v>
      </c>
      <c r="G68" t="s">
        <v>990</v>
      </c>
      <c r="H68">
        <v>4</v>
      </c>
      <c r="J68" t="s">
        <v>990</v>
      </c>
      <c r="K68">
        <v>4</v>
      </c>
      <c r="M68" t="s">
        <v>990</v>
      </c>
      <c r="N68">
        <v>4</v>
      </c>
      <c r="P68" t="s">
        <v>990</v>
      </c>
      <c r="Q68">
        <v>4</v>
      </c>
    </row>
    <row r="69" spans="1:17" hidden="1">
      <c r="A69" t="s">
        <v>3</v>
      </c>
      <c r="B69">
        <v>5</v>
      </c>
      <c r="D69" t="s">
        <v>3</v>
      </c>
      <c r="E69">
        <v>5</v>
      </c>
      <c r="G69" t="s">
        <v>3</v>
      </c>
      <c r="H69">
        <v>5</v>
      </c>
      <c r="J69" t="s">
        <v>3</v>
      </c>
      <c r="K69">
        <v>5</v>
      </c>
      <c r="M69" t="s">
        <v>3</v>
      </c>
      <c r="N69">
        <v>5</v>
      </c>
      <c r="P69" t="s">
        <v>3</v>
      </c>
      <c r="Q69">
        <v>5</v>
      </c>
    </row>
    <row r="70" spans="1:17" hidden="1">
      <c r="A70" t="s">
        <v>1659</v>
      </c>
      <c r="B70">
        <v>6</v>
      </c>
      <c r="D70" t="s">
        <v>1629</v>
      </c>
      <c r="E70">
        <v>6</v>
      </c>
      <c r="G70" t="s">
        <v>1607</v>
      </c>
      <c r="H70">
        <v>6</v>
      </c>
      <c r="J70" t="s">
        <v>1622</v>
      </c>
      <c r="K70">
        <v>6</v>
      </c>
      <c r="M70" t="s">
        <v>1611</v>
      </c>
      <c r="N70">
        <v>6</v>
      </c>
      <c r="P70" t="s">
        <v>1620</v>
      </c>
      <c r="Q70">
        <v>6</v>
      </c>
    </row>
    <row r="71" spans="1:17" hidden="1">
      <c r="B71">
        <v>7</v>
      </c>
      <c r="E71">
        <v>7</v>
      </c>
      <c r="H71">
        <v>7</v>
      </c>
      <c r="K71">
        <v>7</v>
      </c>
      <c r="N71">
        <v>7</v>
      </c>
      <c r="Q71">
        <v>7</v>
      </c>
    </row>
    <row r="72" spans="1:17" hidden="1">
      <c r="A72" t="s">
        <v>210</v>
      </c>
      <c r="B72">
        <v>1</v>
      </c>
      <c r="D72" t="s">
        <v>116</v>
      </c>
      <c r="E72">
        <v>1</v>
      </c>
      <c r="G72" t="s">
        <v>42</v>
      </c>
      <c r="H72">
        <v>1</v>
      </c>
      <c r="J72" t="s">
        <v>18</v>
      </c>
      <c r="K72">
        <v>1</v>
      </c>
      <c r="M72" t="s">
        <v>5</v>
      </c>
      <c r="N72">
        <v>1</v>
      </c>
      <c r="P72" t="s">
        <v>39</v>
      </c>
      <c r="Q72">
        <v>1</v>
      </c>
    </row>
    <row r="73" spans="1:17" hidden="1">
      <c r="A73" t="s">
        <v>626</v>
      </c>
      <c r="B73">
        <v>2</v>
      </c>
      <c r="D73" t="s">
        <v>660</v>
      </c>
      <c r="E73">
        <v>2</v>
      </c>
      <c r="G73" t="s">
        <v>728</v>
      </c>
      <c r="H73">
        <v>2</v>
      </c>
      <c r="J73" t="s">
        <v>601</v>
      </c>
      <c r="K73">
        <v>2</v>
      </c>
      <c r="M73" t="s">
        <v>582</v>
      </c>
      <c r="N73">
        <v>2</v>
      </c>
      <c r="P73" t="s">
        <v>758</v>
      </c>
      <c r="Q73">
        <v>2</v>
      </c>
    </row>
    <row r="74" spans="1:17">
      <c r="A74" t="s">
        <v>1830</v>
      </c>
      <c r="B74">
        <v>3</v>
      </c>
      <c r="D74" t="s">
        <v>1907</v>
      </c>
      <c r="E74">
        <v>3</v>
      </c>
      <c r="G74" t="s">
        <v>1994</v>
      </c>
      <c r="H74">
        <v>3</v>
      </c>
      <c r="J74" t="s">
        <v>2072</v>
      </c>
      <c r="K74">
        <v>3</v>
      </c>
      <c r="M74" t="s">
        <v>2151</v>
      </c>
      <c r="N74">
        <v>3</v>
      </c>
      <c r="P74" t="s">
        <v>2225</v>
      </c>
      <c r="Q74">
        <v>3</v>
      </c>
    </row>
    <row r="75" spans="1:17" hidden="1">
      <c r="A75" t="s">
        <v>991</v>
      </c>
      <c r="B75">
        <v>4</v>
      </c>
      <c r="D75" t="s">
        <v>991</v>
      </c>
      <c r="E75">
        <v>4</v>
      </c>
      <c r="G75" t="s">
        <v>991</v>
      </c>
      <c r="H75">
        <v>4</v>
      </c>
      <c r="J75" t="s">
        <v>991</v>
      </c>
      <c r="K75">
        <v>4</v>
      </c>
      <c r="M75" t="s">
        <v>991</v>
      </c>
      <c r="N75">
        <v>4</v>
      </c>
      <c r="P75" t="s">
        <v>991</v>
      </c>
      <c r="Q75">
        <v>4</v>
      </c>
    </row>
    <row r="76" spans="1:17" hidden="1">
      <c r="A76" t="s">
        <v>3</v>
      </c>
      <c r="B76">
        <v>5</v>
      </c>
      <c r="D76" t="s">
        <v>3</v>
      </c>
      <c r="E76">
        <v>5</v>
      </c>
      <c r="G76" t="s">
        <v>3</v>
      </c>
      <c r="H76">
        <v>5</v>
      </c>
      <c r="J76" t="s">
        <v>10</v>
      </c>
      <c r="K76">
        <v>5</v>
      </c>
      <c r="M76" t="s">
        <v>3</v>
      </c>
      <c r="N76">
        <v>5</v>
      </c>
      <c r="P76" t="s">
        <v>3</v>
      </c>
      <c r="Q76">
        <v>5</v>
      </c>
    </row>
    <row r="77" spans="1:17" hidden="1">
      <c r="A77" t="s">
        <v>1609</v>
      </c>
      <c r="B77">
        <v>6</v>
      </c>
      <c r="D77" t="s">
        <v>1614</v>
      </c>
      <c r="E77">
        <v>6</v>
      </c>
      <c r="G77" t="s">
        <v>1664</v>
      </c>
      <c r="H77">
        <v>6</v>
      </c>
      <c r="J77" t="s">
        <v>1666</v>
      </c>
      <c r="K77">
        <v>6</v>
      </c>
      <c r="M77" t="s">
        <v>1660</v>
      </c>
      <c r="N77">
        <v>6</v>
      </c>
      <c r="P77" t="s">
        <v>1622</v>
      </c>
      <c r="Q77">
        <v>6</v>
      </c>
    </row>
    <row r="78" spans="1:17" hidden="1">
      <c r="B78">
        <v>7</v>
      </c>
      <c r="E78">
        <v>7</v>
      </c>
      <c r="H78">
        <v>7</v>
      </c>
      <c r="K78">
        <v>7</v>
      </c>
      <c r="N78">
        <v>7</v>
      </c>
      <c r="Q78">
        <v>7</v>
      </c>
    </row>
    <row r="79" spans="1:17" hidden="1">
      <c r="A79" t="s">
        <v>174</v>
      </c>
      <c r="B79">
        <v>1</v>
      </c>
      <c r="D79" t="s">
        <v>81</v>
      </c>
      <c r="E79">
        <v>1</v>
      </c>
      <c r="G79" t="s">
        <v>108</v>
      </c>
      <c r="H79">
        <v>1</v>
      </c>
      <c r="J79" t="s">
        <v>72</v>
      </c>
      <c r="K79">
        <v>1</v>
      </c>
      <c r="M79" t="s">
        <v>138</v>
      </c>
      <c r="N79">
        <v>1</v>
      </c>
      <c r="P79" t="s">
        <v>18</v>
      </c>
      <c r="Q79">
        <v>1</v>
      </c>
    </row>
    <row r="80" spans="1:17" hidden="1">
      <c r="A80" t="s">
        <v>747</v>
      </c>
      <c r="B80">
        <v>2</v>
      </c>
      <c r="D80" t="s">
        <v>585</v>
      </c>
      <c r="E80">
        <v>2</v>
      </c>
      <c r="G80" t="s">
        <v>609</v>
      </c>
      <c r="H80">
        <v>2</v>
      </c>
      <c r="J80" t="s">
        <v>73</v>
      </c>
      <c r="K80">
        <v>2</v>
      </c>
      <c r="M80" t="s">
        <v>596</v>
      </c>
      <c r="N80">
        <v>2</v>
      </c>
      <c r="P80" t="s">
        <v>601</v>
      </c>
      <c r="Q80">
        <v>2</v>
      </c>
    </row>
    <row r="81" spans="1:17">
      <c r="A81" t="s">
        <v>1831</v>
      </c>
      <c r="B81">
        <v>3</v>
      </c>
      <c r="D81" t="s">
        <v>1908</v>
      </c>
      <c r="E81">
        <v>3</v>
      </c>
      <c r="G81" t="s">
        <v>1995</v>
      </c>
      <c r="H81">
        <v>3</v>
      </c>
      <c r="J81" t="s">
        <v>2073</v>
      </c>
      <c r="K81">
        <v>3</v>
      </c>
      <c r="M81" t="s">
        <v>2152</v>
      </c>
      <c r="N81">
        <v>3</v>
      </c>
      <c r="P81" t="s">
        <v>2226</v>
      </c>
      <c r="Q81">
        <v>3</v>
      </c>
    </row>
    <row r="82" spans="1:17" hidden="1">
      <c r="A82" t="s">
        <v>992</v>
      </c>
      <c r="B82">
        <v>4</v>
      </c>
      <c r="D82" t="s">
        <v>992</v>
      </c>
      <c r="E82">
        <v>4</v>
      </c>
      <c r="G82" t="s">
        <v>992</v>
      </c>
      <c r="H82">
        <v>4</v>
      </c>
      <c r="J82" t="s">
        <v>992</v>
      </c>
      <c r="K82">
        <v>4</v>
      </c>
      <c r="M82" t="s">
        <v>992</v>
      </c>
      <c r="N82">
        <v>4</v>
      </c>
      <c r="P82" t="s">
        <v>992</v>
      </c>
      <c r="Q82">
        <v>4</v>
      </c>
    </row>
    <row r="83" spans="1:17" hidden="1">
      <c r="A83" t="s">
        <v>3</v>
      </c>
      <c r="B83">
        <v>5</v>
      </c>
      <c r="D83" t="s">
        <v>3</v>
      </c>
      <c r="E83">
        <v>5</v>
      </c>
      <c r="G83" t="s">
        <v>3</v>
      </c>
      <c r="H83">
        <v>5</v>
      </c>
      <c r="J83" t="s">
        <v>10</v>
      </c>
      <c r="K83">
        <v>5</v>
      </c>
      <c r="M83" t="s">
        <v>3</v>
      </c>
      <c r="N83">
        <v>5</v>
      </c>
      <c r="P83" t="s">
        <v>10</v>
      </c>
      <c r="Q83">
        <v>5</v>
      </c>
    </row>
    <row r="84" spans="1:17" hidden="1">
      <c r="A84" t="s">
        <v>1603</v>
      </c>
      <c r="B84">
        <v>6</v>
      </c>
      <c r="D84" t="s">
        <v>1666</v>
      </c>
      <c r="E84">
        <v>6</v>
      </c>
      <c r="G84" t="s">
        <v>1680</v>
      </c>
      <c r="H84">
        <v>6</v>
      </c>
      <c r="J84" t="s">
        <v>1629</v>
      </c>
      <c r="K84">
        <v>6</v>
      </c>
      <c r="M84" t="s">
        <v>1622</v>
      </c>
      <c r="N84">
        <v>6</v>
      </c>
      <c r="P84" t="s">
        <v>1666</v>
      </c>
      <c r="Q84">
        <v>6</v>
      </c>
    </row>
    <row r="85" spans="1:17" hidden="1">
      <c r="B85">
        <v>7</v>
      </c>
      <c r="E85">
        <v>7</v>
      </c>
      <c r="H85">
        <v>7</v>
      </c>
      <c r="K85">
        <v>7</v>
      </c>
      <c r="N85">
        <v>7</v>
      </c>
      <c r="Q85">
        <v>7</v>
      </c>
    </row>
    <row r="86" spans="1:17" hidden="1">
      <c r="A86" t="s">
        <v>102</v>
      </c>
      <c r="B86">
        <v>1</v>
      </c>
      <c r="D86" t="s">
        <v>72</v>
      </c>
      <c r="E86">
        <v>1</v>
      </c>
      <c r="G86" t="s">
        <v>478</v>
      </c>
      <c r="H86">
        <v>1</v>
      </c>
      <c r="J86" t="s">
        <v>116</v>
      </c>
      <c r="K86">
        <v>1</v>
      </c>
      <c r="M86" t="s">
        <v>18</v>
      </c>
      <c r="N86">
        <v>1</v>
      </c>
      <c r="P86" t="s">
        <v>72</v>
      </c>
      <c r="Q86">
        <v>1</v>
      </c>
    </row>
    <row r="87" spans="1:17" hidden="1">
      <c r="A87" t="s">
        <v>604</v>
      </c>
      <c r="B87">
        <v>2</v>
      </c>
      <c r="D87" t="s">
        <v>73</v>
      </c>
      <c r="E87">
        <v>2</v>
      </c>
      <c r="G87" t="s">
        <v>528</v>
      </c>
      <c r="H87">
        <v>2</v>
      </c>
      <c r="J87" t="s">
        <v>660</v>
      </c>
      <c r="K87">
        <v>2</v>
      </c>
      <c r="M87" t="s">
        <v>601</v>
      </c>
      <c r="N87">
        <v>2</v>
      </c>
      <c r="P87" t="s">
        <v>73</v>
      </c>
      <c r="Q87">
        <v>2</v>
      </c>
    </row>
    <row r="88" spans="1:17">
      <c r="A88" t="s">
        <v>1832</v>
      </c>
      <c r="B88">
        <v>3</v>
      </c>
      <c r="D88" t="s">
        <v>1909</v>
      </c>
      <c r="E88">
        <v>3</v>
      </c>
      <c r="G88" t="s">
        <v>1996</v>
      </c>
      <c r="H88">
        <v>3</v>
      </c>
      <c r="J88" t="s">
        <v>2074</v>
      </c>
      <c r="K88">
        <v>3</v>
      </c>
      <c r="M88" t="s">
        <v>2153</v>
      </c>
      <c r="N88">
        <v>3</v>
      </c>
      <c r="P88" t="s">
        <v>2227</v>
      </c>
      <c r="Q88">
        <v>3</v>
      </c>
    </row>
    <row r="89" spans="1:17" hidden="1">
      <c r="A89" t="s">
        <v>993</v>
      </c>
      <c r="B89">
        <v>4</v>
      </c>
      <c r="D89" t="s">
        <v>993</v>
      </c>
      <c r="E89">
        <v>4</v>
      </c>
      <c r="G89" t="s">
        <v>993</v>
      </c>
      <c r="H89">
        <v>4</v>
      </c>
      <c r="J89" t="s">
        <v>993</v>
      </c>
      <c r="K89">
        <v>4</v>
      </c>
      <c r="M89" t="s">
        <v>993</v>
      </c>
      <c r="N89">
        <v>4</v>
      </c>
      <c r="P89" t="s">
        <v>993</v>
      </c>
      <c r="Q89">
        <v>4</v>
      </c>
    </row>
    <row r="90" spans="1:17" hidden="1">
      <c r="A90" t="s">
        <v>3</v>
      </c>
      <c r="B90">
        <v>5</v>
      </c>
      <c r="D90" t="s">
        <v>10</v>
      </c>
      <c r="E90">
        <v>5</v>
      </c>
      <c r="G90" t="s">
        <v>3</v>
      </c>
      <c r="H90">
        <v>5</v>
      </c>
      <c r="J90" t="s">
        <v>10</v>
      </c>
      <c r="K90">
        <v>5</v>
      </c>
      <c r="M90" t="s">
        <v>10</v>
      </c>
      <c r="N90">
        <v>5</v>
      </c>
      <c r="P90" t="s">
        <v>3</v>
      </c>
      <c r="Q90">
        <v>5</v>
      </c>
    </row>
    <row r="91" spans="1:17" hidden="1">
      <c r="A91" t="s">
        <v>1654</v>
      </c>
      <c r="B91">
        <v>6</v>
      </c>
      <c r="D91" t="s">
        <v>1698</v>
      </c>
      <c r="E91">
        <v>6</v>
      </c>
      <c r="G91" t="s">
        <v>1642</v>
      </c>
      <c r="H91">
        <v>6</v>
      </c>
      <c r="J91" t="s">
        <v>1672</v>
      </c>
      <c r="K91">
        <v>6</v>
      </c>
      <c r="M91" t="s">
        <v>1632</v>
      </c>
      <c r="N91">
        <v>6</v>
      </c>
      <c r="P91" t="s">
        <v>1672</v>
      </c>
      <c r="Q91">
        <v>6</v>
      </c>
    </row>
    <row r="92" spans="1:17" hidden="1">
      <c r="B92">
        <v>7</v>
      </c>
      <c r="E92">
        <v>7</v>
      </c>
      <c r="H92">
        <v>7</v>
      </c>
      <c r="K92">
        <v>7</v>
      </c>
      <c r="N92">
        <v>7</v>
      </c>
      <c r="Q92">
        <v>7</v>
      </c>
    </row>
    <row r="93" spans="1:17" hidden="1">
      <c r="A93" t="s">
        <v>15</v>
      </c>
      <c r="B93">
        <v>1</v>
      </c>
      <c r="D93" t="s">
        <v>60</v>
      </c>
      <c r="E93">
        <v>1</v>
      </c>
      <c r="G93" t="s">
        <v>84</v>
      </c>
      <c r="H93">
        <v>1</v>
      </c>
      <c r="J93" t="s">
        <v>75</v>
      </c>
      <c r="K93">
        <v>1</v>
      </c>
      <c r="M93" t="s">
        <v>204</v>
      </c>
      <c r="N93">
        <v>1</v>
      </c>
      <c r="P93" t="s">
        <v>75</v>
      </c>
      <c r="Q93">
        <v>1</v>
      </c>
    </row>
    <row r="94" spans="1:17" hidden="1">
      <c r="A94" t="s">
        <v>590</v>
      </c>
      <c r="B94">
        <v>2</v>
      </c>
      <c r="D94" t="s">
        <v>732</v>
      </c>
      <c r="E94">
        <v>2</v>
      </c>
      <c r="G94" t="s">
        <v>639</v>
      </c>
      <c r="H94">
        <v>2</v>
      </c>
      <c r="J94" t="s">
        <v>651</v>
      </c>
      <c r="K94">
        <v>2</v>
      </c>
      <c r="M94" t="s">
        <v>632</v>
      </c>
      <c r="N94">
        <v>2</v>
      </c>
      <c r="P94" t="s">
        <v>651</v>
      </c>
      <c r="Q94">
        <v>2</v>
      </c>
    </row>
    <row r="95" spans="1:17">
      <c r="A95" t="s">
        <v>1833</v>
      </c>
      <c r="B95">
        <v>3</v>
      </c>
      <c r="D95" t="s">
        <v>1910</v>
      </c>
      <c r="E95">
        <v>3</v>
      </c>
      <c r="G95" t="s">
        <v>1441</v>
      </c>
      <c r="H95">
        <v>3</v>
      </c>
      <c r="J95" t="s">
        <v>2075</v>
      </c>
      <c r="K95">
        <v>3</v>
      </c>
      <c r="M95" t="s">
        <v>2154</v>
      </c>
      <c r="N95">
        <v>3</v>
      </c>
      <c r="P95" t="s">
        <v>2228</v>
      </c>
      <c r="Q95">
        <v>3</v>
      </c>
    </row>
    <row r="96" spans="1:17" hidden="1">
      <c r="A96" t="s">
        <v>994</v>
      </c>
      <c r="B96">
        <v>4</v>
      </c>
      <c r="D96" t="s">
        <v>994</v>
      </c>
      <c r="E96">
        <v>4</v>
      </c>
      <c r="G96" t="s">
        <v>994</v>
      </c>
      <c r="H96">
        <v>4</v>
      </c>
      <c r="J96" t="s">
        <v>994</v>
      </c>
      <c r="K96">
        <v>4</v>
      </c>
      <c r="M96" t="s">
        <v>994</v>
      </c>
      <c r="N96">
        <v>4</v>
      </c>
      <c r="P96" t="s">
        <v>994</v>
      </c>
      <c r="Q96">
        <v>4</v>
      </c>
    </row>
    <row r="97" spans="1:17" hidden="1">
      <c r="A97" t="s">
        <v>3</v>
      </c>
      <c r="B97">
        <v>5</v>
      </c>
      <c r="D97" t="s">
        <v>3</v>
      </c>
      <c r="E97">
        <v>5</v>
      </c>
      <c r="G97" t="s">
        <v>3</v>
      </c>
      <c r="H97">
        <v>5</v>
      </c>
      <c r="J97" t="s">
        <v>10</v>
      </c>
      <c r="K97">
        <v>5</v>
      </c>
      <c r="M97" t="s">
        <v>3</v>
      </c>
      <c r="N97">
        <v>5</v>
      </c>
      <c r="P97" t="s">
        <v>3</v>
      </c>
      <c r="Q97">
        <v>5</v>
      </c>
    </row>
    <row r="98" spans="1:17" hidden="1">
      <c r="A98" t="s">
        <v>1697</v>
      </c>
      <c r="B98">
        <v>6</v>
      </c>
      <c r="D98" t="s">
        <v>1632</v>
      </c>
      <c r="E98">
        <v>6</v>
      </c>
      <c r="G98" t="s">
        <v>1706</v>
      </c>
      <c r="H98">
        <v>6</v>
      </c>
      <c r="J98" t="s">
        <v>1698</v>
      </c>
      <c r="K98">
        <v>6</v>
      </c>
      <c r="M98" t="s">
        <v>1668</v>
      </c>
      <c r="N98">
        <v>6</v>
      </c>
      <c r="P98" t="s">
        <v>1632</v>
      </c>
      <c r="Q98">
        <v>6</v>
      </c>
    </row>
    <row r="99" spans="1:17" hidden="1">
      <c r="B99">
        <v>7</v>
      </c>
      <c r="E99">
        <v>7</v>
      </c>
      <c r="H99">
        <v>7</v>
      </c>
      <c r="K99">
        <v>7</v>
      </c>
      <c r="N99">
        <v>7</v>
      </c>
      <c r="Q99">
        <v>7</v>
      </c>
    </row>
    <row r="100" spans="1:17" hidden="1">
      <c r="A100" t="s">
        <v>159</v>
      </c>
      <c r="B100">
        <v>1</v>
      </c>
      <c r="D100" t="s">
        <v>204</v>
      </c>
      <c r="E100">
        <v>1</v>
      </c>
      <c r="G100" t="s">
        <v>419</v>
      </c>
      <c r="H100">
        <v>1</v>
      </c>
      <c r="J100" t="s">
        <v>60</v>
      </c>
      <c r="K100">
        <v>1</v>
      </c>
      <c r="M100" t="s">
        <v>99</v>
      </c>
      <c r="N100">
        <v>1</v>
      </c>
      <c r="P100" t="s">
        <v>204</v>
      </c>
      <c r="Q100">
        <v>1</v>
      </c>
    </row>
    <row r="101" spans="1:17" hidden="1">
      <c r="A101" t="s">
        <v>642</v>
      </c>
      <c r="B101">
        <v>2</v>
      </c>
      <c r="D101" t="s">
        <v>632</v>
      </c>
      <c r="E101">
        <v>2</v>
      </c>
      <c r="G101" t="s">
        <v>549</v>
      </c>
      <c r="H101">
        <v>2</v>
      </c>
      <c r="J101" t="s">
        <v>732</v>
      </c>
      <c r="K101">
        <v>2</v>
      </c>
      <c r="M101" t="s">
        <v>719</v>
      </c>
      <c r="N101">
        <v>2</v>
      </c>
      <c r="P101" t="s">
        <v>632</v>
      </c>
      <c r="Q101">
        <v>2</v>
      </c>
    </row>
    <row r="102" spans="1:17">
      <c r="A102" t="s">
        <v>1834</v>
      </c>
      <c r="B102">
        <v>3</v>
      </c>
      <c r="D102" t="s">
        <v>1911</v>
      </c>
      <c r="E102">
        <v>3</v>
      </c>
      <c r="G102" t="s">
        <v>1997</v>
      </c>
      <c r="H102">
        <v>3</v>
      </c>
      <c r="J102" t="s">
        <v>2076</v>
      </c>
      <c r="K102">
        <v>3</v>
      </c>
      <c r="M102" t="s">
        <v>2154</v>
      </c>
      <c r="N102">
        <v>3</v>
      </c>
      <c r="P102" t="s">
        <v>2229</v>
      </c>
      <c r="Q102">
        <v>3</v>
      </c>
    </row>
    <row r="103" spans="1:17" hidden="1">
      <c r="A103" t="s">
        <v>995</v>
      </c>
      <c r="B103">
        <v>4</v>
      </c>
      <c r="D103" t="s">
        <v>995</v>
      </c>
      <c r="E103">
        <v>4</v>
      </c>
      <c r="G103" t="s">
        <v>995</v>
      </c>
      <c r="H103">
        <v>4</v>
      </c>
      <c r="J103" t="s">
        <v>995</v>
      </c>
      <c r="K103">
        <v>4</v>
      </c>
      <c r="M103" t="s">
        <v>995</v>
      </c>
      <c r="N103">
        <v>4</v>
      </c>
      <c r="P103" t="s">
        <v>995</v>
      </c>
      <c r="Q103">
        <v>4</v>
      </c>
    </row>
    <row r="104" spans="1:17" hidden="1">
      <c r="A104" t="s">
        <v>3</v>
      </c>
      <c r="B104">
        <v>5</v>
      </c>
      <c r="D104" t="s">
        <v>3</v>
      </c>
      <c r="E104">
        <v>5</v>
      </c>
      <c r="G104" t="s">
        <v>3</v>
      </c>
      <c r="H104">
        <v>5</v>
      </c>
      <c r="J104" t="s">
        <v>3</v>
      </c>
      <c r="K104">
        <v>5</v>
      </c>
      <c r="M104" t="s">
        <v>3</v>
      </c>
      <c r="N104">
        <v>5</v>
      </c>
      <c r="P104" t="s">
        <v>3</v>
      </c>
      <c r="Q104">
        <v>5</v>
      </c>
    </row>
    <row r="105" spans="1:17" hidden="1">
      <c r="A105" t="s">
        <v>1698</v>
      </c>
      <c r="B105">
        <v>6</v>
      </c>
      <c r="D105" t="s">
        <v>1622</v>
      </c>
      <c r="E105">
        <v>6</v>
      </c>
      <c r="G105" t="s">
        <v>1686</v>
      </c>
      <c r="H105">
        <v>6</v>
      </c>
      <c r="J105" t="s">
        <v>1632</v>
      </c>
      <c r="K105">
        <v>6</v>
      </c>
      <c r="M105" t="s">
        <v>1666</v>
      </c>
      <c r="N105">
        <v>6</v>
      </c>
      <c r="P105" t="s">
        <v>1698</v>
      </c>
      <c r="Q105">
        <v>6</v>
      </c>
    </row>
    <row r="106" spans="1:17" hidden="1">
      <c r="B106">
        <v>7</v>
      </c>
      <c r="E106">
        <v>7</v>
      </c>
      <c r="H106">
        <v>7</v>
      </c>
      <c r="K106">
        <v>7</v>
      </c>
      <c r="N106">
        <v>7</v>
      </c>
      <c r="Q106">
        <v>7</v>
      </c>
    </row>
    <row r="107" spans="1:17" hidden="1">
      <c r="A107" t="s">
        <v>60</v>
      </c>
      <c r="B107">
        <v>1</v>
      </c>
      <c r="D107" t="s">
        <v>18</v>
      </c>
      <c r="E107">
        <v>1</v>
      </c>
      <c r="G107" t="s">
        <v>27</v>
      </c>
      <c r="H107">
        <v>1</v>
      </c>
      <c r="J107" t="s">
        <v>204</v>
      </c>
      <c r="K107">
        <v>1</v>
      </c>
      <c r="M107" t="s">
        <v>72</v>
      </c>
      <c r="N107">
        <v>1</v>
      </c>
      <c r="P107" t="s">
        <v>60</v>
      </c>
      <c r="Q107">
        <v>1</v>
      </c>
    </row>
    <row r="108" spans="1:17" hidden="1">
      <c r="A108" t="s">
        <v>732</v>
      </c>
      <c r="B108">
        <v>2</v>
      </c>
      <c r="D108" t="s">
        <v>601</v>
      </c>
      <c r="E108">
        <v>2</v>
      </c>
      <c r="G108" t="s">
        <v>725</v>
      </c>
      <c r="H108">
        <v>2</v>
      </c>
      <c r="J108" t="s">
        <v>632</v>
      </c>
      <c r="K108">
        <v>2</v>
      </c>
      <c r="M108" t="s">
        <v>73</v>
      </c>
      <c r="N108">
        <v>2</v>
      </c>
      <c r="P108" t="s">
        <v>732</v>
      </c>
      <c r="Q108">
        <v>2</v>
      </c>
    </row>
    <row r="109" spans="1:17">
      <c r="A109" t="s">
        <v>1835</v>
      </c>
      <c r="B109">
        <v>3</v>
      </c>
      <c r="D109" t="s">
        <v>1912</v>
      </c>
      <c r="E109">
        <v>3</v>
      </c>
      <c r="G109" t="s">
        <v>1998</v>
      </c>
      <c r="H109">
        <v>3</v>
      </c>
      <c r="J109" t="s">
        <v>2077</v>
      </c>
      <c r="K109">
        <v>3</v>
      </c>
      <c r="M109" t="s">
        <v>2155</v>
      </c>
      <c r="N109">
        <v>3</v>
      </c>
      <c r="P109" t="s">
        <v>2230</v>
      </c>
      <c r="Q109">
        <v>3</v>
      </c>
    </row>
    <row r="110" spans="1:17" hidden="1">
      <c r="A110" t="s">
        <v>996</v>
      </c>
      <c r="B110">
        <v>4</v>
      </c>
      <c r="D110" t="s">
        <v>996</v>
      </c>
      <c r="E110">
        <v>4</v>
      </c>
      <c r="G110" t="s">
        <v>996</v>
      </c>
      <c r="H110">
        <v>4</v>
      </c>
      <c r="J110" t="s">
        <v>996</v>
      </c>
      <c r="K110">
        <v>4</v>
      </c>
      <c r="M110" t="s">
        <v>996</v>
      </c>
      <c r="N110">
        <v>4</v>
      </c>
      <c r="P110" t="s">
        <v>996</v>
      </c>
      <c r="Q110">
        <v>4</v>
      </c>
    </row>
    <row r="111" spans="1:17" hidden="1">
      <c r="A111" t="s">
        <v>3</v>
      </c>
      <c r="B111">
        <v>5</v>
      </c>
      <c r="D111" t="s">
        <v>10</v>
      </c>
      <c r="E111">
        <v>5</v>
      </c>
      <c r="G111" t="s">
        <v>10</v>
      </c>
      <c r="H111">
        <v>5</v>
      </c>
      <c r="J111" t="s">
        <v>3</v>
      </c>
      <c r="K111">
        <v>5</v>
      </c>
      <c r="M111" t="s">
        <v>3</v>
      </c>
      <c r="N111">
        <v>5</v>
      </c>
      <c r="P111" t="s">
        <v>3</v>
      </c>
      <c r="Q111">
        <v>5</v>
      </c>
    </row>
    <row r="112" spans="1:17" hidden="1">
      <c r="A112" t="s">
        <v>1611</v>
      </c>
      <c r="B112">
        <v>6</v>
      </c>
      <c r="D112" t="s">
        <v>1691</v>
      </c>
      <c r="E112">
        <v>6</v>
      </c>
      <c r="G112" t="s">
        <v>1669</v>
      </c>
      <c r="H112">
        <v>6</v>
      </c>
      <c r="J112" t="s">
        <v>1663</v>
      </c>
      <c r="K112">
        <v>6</v>
      </c>
      <c r="M112" t="s">
        <v>1645</v>
      </c>
      <c r="N112">
        <v>6</v>
      </c>
      <c r="P112" t="s">
        <v>1684</v>
      </c>
      <c r="Q112">
        <v>6</v>
      </c>
    </row>
    <row r="113" spans="1:17" hidden="1">
      <c r="B113">
        <v>7</v>
      </c>
      <c r="E113">
        <v>7</v>
      </c>
      <c r="H113">
        <v>7</v>
      </c>
      <c r="K113">
        <v>7</v>
      </c>
      <c r="N113">
        <v>7</v>
      </c>
      <c r="Q113">
        <v>7</v>
      </c>
    </row>
    <row r="114" spans="1:17" hidden="1">
      <c r="A114" t="s">
        <v>5</v>
      </c>
      <c r="B114">
        <v>1</v>
      </c>
      <c r="D114" t="s">
        <v>113</v>
      </c>
      <c r="E114">
        <v>1</v>
      </c>
      <c r="G114" t="s">
        <v>183</v>
      </c>
      <c r="H114">
        <v>1</v>
      </c>
      <c r="J114" t="s">
        <v>135</v>
      </c>
      <c r="K114">
        <v>1</v>
      </c>
      <c r="M114" t="s">
        <v>521</v>
      </c>
      <c r="N114">
        <v>1</v>
      </c>
      <c r="P114" t="s">
        <v>57</v>
      </c>
      <c r="Q114">
        <v>1</v>
      </c>
    </row>
    <row r="115" spans="1:17" hidden="1">
      <c r="A115" t="s">
        <v>582</v>
      </c>
      <c r="B115">
        <v>2</v>
      </c>
      <c r="D115" t="s">
        <v>114</v>
      </c>
      <c r="E115">
        <v>2</v>
      </c>
      <c r="G115" t="s">
        <v>184</v>
      </c>
      <c r="H115">
        <v>2</v>
      </c>
      <c r="J115" t="s">
        <v>136</v>
      </c>
      <c r="K115">
        <v>2</v>
      </c>
      <c r="M115" t="s">
        <v>572</v>
      </c>
      <c r="N115">
        <v>2</v>
      </c>
      <c r="P115" t="s">
        <v>629</v>
      </c>
      <c r="Q115">
        <v>2</v>
      </c>
    </row>
    <row r="116" spans="1:17">
      <c r="A116" t="s">
        <v>1836</v>
      </c>
      <c r="B116">
        <v>3</v>
      </c>
      <c r="D116" t="s">
        <v>1913</v>
      </c>
      <c r="E116">
        <v>3</v>
      </c>
      <c r="G116" t="s">
        <v>1999</v>
      </c>
      <c r="H116">
        <v>3</v>
      </c>
      <c r="J116" t="s">
        <v>2078</v>
      </c>
      <c r="K116">
        <v>3</v>
      </c>
      <c r="M116" t="s">
        <v>2156</v>
      </c>
      <c r="N116">
        <v>3</v>
      </c>
      <c r="P116" t="s">
        <v>2231</v>
      </c>
      <c r="Q116">
        <v>3</v>
      </c>
    </row>
    <row r="117" spans="1:17" hidden="1">
      <c r="A117" t="s">
        <v>997</v>
      </c>
      <c r="B117">
        <v>4</v>
      </c>
      <c r="D117" t="s">
        <v>997</v>
      </c>
      <c r="E117">
        <v>4</v>
      </c>
      <c r="G117" t="s">
        <v>997</v>
      </c>
      <c r="H117">
        <v>4</v>
      </c>
      <c r="J117" t="s">
        <v>997</v>
      </c>
      <c r="K117">
        <v>4</v>
      </c>
      <c r="M117" t="s">
        <v>997</v>
      </c>
      <c r="N117">
        <v>4</v>
      </c>
      <c r="P117" t="s">
        <v>997</v>
      </c>
      <c r="Q117">
        <v>4</v>
      </c>
    </row>
    <row r="118" spans="1:17" hidden="1">
      <c r="A118" t="s">
        <v>3</v>
      </c>
      <c r="B118">
        <v>5</v>
      </c>
      <c r="D118" t="s">
        <v>3</v>
      </c>
      <c r="E118">
        <v>5</v>
      </c>
      <c r="G118" t="s">
        <v>10</v>
      </c>
      <c r="H118">
        <v>5</v>
      </c>
      <c r="J118" t="s">
        <v>10</v>
      </c>
      <c r="K118">
        <v>5</v>
      </c>
      <c r="M118" t="s">
        <v>3</v>
      </c>
      <c r="N118">
        <v>5</v>
      </c>
      <c r="P118" t="s">
        <v>3</v>
      </c>
      <c r="Q118">
        <v>5</v>
      </c>
    </row>
    <row r="119" spans="1:17" hidden="1">
      <c r="A119" t="s">
        <v>1708</v>
      </c>
      <c r="B119">
        <v>6</v>
      </c>
      <c r="D119" t="s">
        <v>1684</v>
      </c>
      <c r="E119">
        <v>6</v>
      </c>
      <c r="G119" t="s">
        <v>1614</v>
      </c>
      <c r="H119">
        <v>6</v>
      </c>
      <c r="J119" t="s">
        <v>1697</v>
      </c>
      <c r="K119">
        <v>6</v>
      </c>
      <c r="M119" t="s">
        <v>1647</v>
      </c>
      <c r="N119">
        <v>6</v>
      </c>
      <c r="P119" t="s">
        <v>1663</v>
      </c>
      <c r="Q119">
        <v>6</v>
      </c>
    </row>
    <row r="120" spans="1:17" hidden="1">
      <c r="B120">
        <v>7</v>
      </c>
      <c r="E120">
        <v>7</v>
      </c>
      <c r="H120">
        <v>7</v>
      </c>
      <c r="K120">
        <v>7</v>
      </c>
      <c r="N120">
        <v>7</v>
      </c>
      <c r="Q120">
        <v>7</v>
      </c>
    </row>
    <row r="121" spans="1:17" hidden="1">
      <c r="A121" t="s">
        <v>69</v>
      </c>
      <c r="B121">
        <v>1</v>
      </c>
      <c r="D121" t="s">
        <v>57</v>
      </c>
      <c r="E121">
        <v>1</v>
      </c>
      <c r="G121" t="s">
        <v>81</v>
      </c>
      <c r="H121">
        <v>1</v>
      </c>
      <c r="J121" t="s">
        <v>159</v>
      </c>
      <c r="K121">
        <v>1</v>
      </c>
      <c r="M121" t="s">
        <v>12</v>
      </c>
      <c r="N121">
        <v>1</v>
      </c>
      <c r="P121" t="s">
        <v>135</v>
      </c>
      <c r="Q121">
        <v>1</v>
      </c>
    </row>
    <row r="122" spans="1:17" hidden="1">
      <c r="A122" t="s">
        <v>665</v>
      </c>
      <c r="B122">
        <v>2</v>
      </c>
      <c r="D122" t="s">
        <v>629</v>
      </c>
      <c r="E122">
        <v>2</v>
      </c>
      <c r="G122" t="s">
        <v>585</v>
      </c>
      <c r="H122">
        <v>2</v>
      </c>
      <c r="J122" t="s">
        <v>642</v>
      </c>
      <c r="K122">
        <v>2</v>
      </c>
      <c r="M122" t="s">
        <v>618</v>
      </c>
      <c r="N122">
        <v>2</v>
      </c>
      <c r="P122" t="s">
        <v>136</v>
      </c>
      <c r="Q122">
        <v>2</v>
      </c>
    </row>
    <row r="123" spans="1:17">
      <c r="A123" t="s">
        <v>1837</v>
      </c>
      <c r="B123">
        <v>3</v>
      </c>
      <c r="D123" t="s">
        <v>1724</v>
      </c>
      <c r="E123">
        <v>3</v>
      </c>
      <c r="G123" t="s">
        <v>2000</v>
      </c>
      <c r="H123">
        <v>3</v>
      </c>
      <c r="J123" t="s">
        <v>2079</v>
      </c>
      <c r="K123">
        <v>3</v>
      </c>
      <c r="M123" t="s">
        <v>2157</v>
      </c>
      <c r="N123">
        <v>3</v>
      </c>
      <c r="P123" t="s">
        <v>2232</v>
      </c>
      <c r="Q123">
        <v>3</v>
      </c>
    </row>
    <row r="124" spans="1:17" hidden="1">
      <c r="A124" t="s">
        <v>998</v>
      </c>
      <c r="B124">
        <v>4</v>
      </c>
      <c r="D124" t="s">
        <v>998</v>
      </c>
      <c r="E124">
        <v>4</v>
      </c>
      <c r="G124" t="s">
        <v>998</v>
      </c>
      <c r="H124">
        <v>4</v>
      </c>
      <c r="J124" t="s">
        <v>998</v>
      </c>
      <c r="K124">
        <v>4</v>
      </c>
      <c r="M124" t="s">
        <v>998</v>
      </c>
      <c r="N124">
        <v>4</v>
      </c>
      <c r="P124" t="s">
        <v>998</v>
      </c>
      <c r="Q124">
        <v>4</v>
      </c>
    </row>
    <row r="125" spans="1:17" hidden="1">
      <c r="A125" t="s">
        <v>3</v>
      </c>
      <c r="B125">
        <v>5</v>
      </c>
      <c r="D125" t="s">
        <v>3</v>
      </c>
      <c r="E125">
        <v>5</v>
      </c>
      <c r="G125" t="s">
        <v>3</v>
      </c>
      <c r="H125">
        <v>5</v>
      </c>
      <c r="J125" t="s">
        <v>10</v>
      </c>
      <c r="K125">
        <v>5</v>
      </c>
      <c r="M125" t="s">
        <v>3</v>
      </c>
      <c r="N125">
        <v>5</v>
      </c>
      <c r="P125" t="s">
        <v>3</v>
      </c>
      <c r="Q125">
        <v>5</v>
      </c>
    </row>
    <row r="126" spans="1:17" hidden="1">
      <c r="A126" t="s">
        <v>1676</v>
      </c>
      <c r="B126">
        <v>6</v>
      </c>
      <c r="D126" t="s">
        <v>1692</v>
      </c>
      <c r="E126">
        <v>6</v>
      </c>
      <c r="G126" t="s">
        <v>1644</v>
      </c>
      <c r="H126">
        <v>6</v>
      </c>
      <c r="J126" t="s">
        <v>1704</v>
      </c>
      <c r="K126">
        <v>6</v>
      </c>
      <c r="M126" t="s">
        <v>1667</v>
      </c>
      <c r="N126">
        <v>6</v>
      </c>
      <c r="P126" t="s">
        <v>1654</v>
      </c>
      <c r="Q126">
        <v>6</v>
      </c>
    </row>
    <row r="127" spans="1:17" hidden="1">
      <c r="B127">
        <v>7</v>
      </c>
      <c r="E127">
        <v>7</v>
      </c>
      <c r="H127">
        <v>7</v>
      </c>
      <c r="K127">
        <v>7</v>
      </c>
      <c r="N127">
        <v>7</v>
      </c>
      <c r="Q127">
        <v>7</v>
      </c>
    </row>
    <row r="128" spans="1:17" hidden="1">
      <c r="A128" t="s">
        <v>63</v>
      </c>
      <c r="B128">
        <v>1</v>
      </c>
      <c r="D128" t="s">
        <v>93</v>
      </c>
      <c r="E128">
        <v>1</v>
      </c>
      <c r="G128" t="s">
        <v>533</v>
      </c>
      <c r="H128">
        <v>1</v>
      </c>
      <c r="J128" t="s">
        <v>66</v>
      </c>
      <c r="K128">
        <v>1</v>
      </c>
      <c r="M128" t="s">
        <v>530</v>
      </c>
      <c r="N128">
        <v>1</v>
      </c>
      <c r="P128" t="s">
        <v>15</v>
      </c>
      <c r="Q128">
        <v>1</v>
      </c>
    </row>
    <row r="129" spans="1:17" hidden="1">
      <c r="A129" t="s">
        <v>755</v>
      </c>
      <c r="B129">
        <v>2</v>
      </c>
      <c r="D129" t="s">
        <v>646</v>
      </c>
      <c r="E129">
        <v>2</v>
      </c>
      <c r="G129" t="s">
        <v>534</v>
      </c>
      <c r="H129">
        <v>2</v>
      </c>
      <c r="J129" t="s">
        <v>138</v>
      </c>
      <c r="K129">
        <v>2</v>
      </c>
      <c r="M129" t="s">
        <v>531</v>
      </c>
      <c r="N129">
        <v>2</v>
      </c>
      <c r="P129" t="s">
        <v>590</v>
      </c>
      <c r="Q129">
        <v>2</v>
      </c>
    </row>
    <row r="130" spans="1:17">
      <c r="A130" t="s">
        <v>1838</v>
      </c>
      <c r="B130">
        <v>3</v>
      </c>
      <c r="D130" t="s">
        <v>1914</v>
      </c>
      <c r="E130">
        <v>3</v>
      </c>
      <c r="G130" t="s">
        <v>2001</v>
      </c>
      <c r="H130">
        <v>3</v>
      </c>
      <c r="J130" t="s">
        <v>2080</v>
      </c>
      <c r="K130">
        <v>3</v>
      </c>
      <c r="M130" t="s">
        <v>2158</v>
      </c>
      <c r="N130">
        <v>3</v>
      </c>
      <c r="P130" t="s">
        <v>2233</v>
      </c>
      <c r="Q130">
        <v>3</v>
      </c>
    </row>
    <row r="131" spans="1:17" hidden="1">
      <c r="A131" t="s">
        <v>999</v>
      </c>
      <c r="B131">
        <v>4</v>
      </c>
      <c r="D131" t="s">
        <v>999</v>
      </c>
      <c r="E131">
        <v>4</v>
      </c>
      <c r="G131" t="s">
        <v>999</v>
      </c>
      <c r="H131">
        <v>4</v>
      </c>
      <c r="J131" t="s">
        <v>999</v>
      </c>
      <c r="K131">
        <v>4</v>
      </c>
      <c r="M131" t="s">
        <v>999</v>
      </c>
      <c r="N131">
        <v>4</v>
      </c>
      <c r="P131" t="s">
        <v>999</v>
      </c>
      <c r="Q131">
        <v>4</v>
      </c>
    </row>
    <row r="132" spans="1:17" hidden="1">
      <c r="A132" t="s">
        <v>3</v>
      </c>
      <c r="B132">
        <v>5</v>
      </c>
      <c r="D132" t="s">
        <v>3</v>
      </c>
      <c r="E132">
        <v>5</v>
      </c>
      <c r="G132" t="s">
        <v>3</v>
      </c>
      <c r="H132">
        <v>5</v>
      </c>
      <c r="J132" t="s">
        <v>10</v>
      </c>
      <c r="K132">
        <v>5</v>
      </c>
      <c r="M132" t="s">
        <v>3</v>
      </c>
      <c r="N132">
        <v>5</v>
      </c>
      <c r="P132" t="s">
        <v>3</v>
      </c>
      <c r="Q132">
        <v>5</v>
      </c>
    </row>
    <row r="133" spans="1:17" hidden="1">
      <c r="A133" t="s">
        <v>1686</v>
      </c>
      <c r="B133">
        <v>6</v>
      </c>
      <c r="D133" t="s">
        <v>1697</v>
      </c>
      <c r="E133">
        <v>6</v>
      </c>
      <c r="G133" t="s">
        <v>1725</v>
      </c>
      <c r="H133">
        <v>6</v>
      </c>
      <c r="J133" t="s">
        <v>1664</v>
      </c>
      <c r="K133">
        <v>6</v>
      </c>
      <c r="M133" t="s">
        <v>1636</v>
      </c>
      <c r="N133">
        <v>6</v>
      </c>
      <c r="P133" t="s">
        <v>1676</v>
      </c>
      <c r="Q133">
        <v>6</v>
      </c>
    </row>
    <row r="134" spans="1:17" hidden="1">
      <c r="B134">
        <v>7</v>
      </c>
      <c r="E134">
        <v>7</v>
      </c>
      <c r="H134">
        <v>7</v>
      </c>
      <c r="K134">
        <v>7</v>
      </c>
      <c r="N134">
        <v>7</v>
      </c>
      <c r="Q134">
        <v>7</v>
      </c>
    </row>
    <row r="135" spans="1:17" hidden="1">
      <c r="A135" t="s">
        <v>27</v>
      </c>
      <c r="B135">
        <v>1</v>
      </c>
      <c r="D135" t="s">
        <v>159</v>
      </c>
      <c r="E135">
        <v>1</v>
      </c>
      <c r="G135" t="s">
        <v>132</v>
      </c>
      <c r="H135">
        <v>1</v>
      </c>
      <c r="J135" t="s">
        <v>108</v>
      </c>
      <c r="K135">
        <v>1</v>
      </c>
      <c r="M135" t="s">
        <v>192</v>
      </c>
      <c r="N135">
        <v>1</v>
      </c>
      <c r="P135" t="s">
        <v>63</v>
      </c>
      <c r="Q135">
        <v>1</v>
      </c>
    </row>
    <row r="136" spans="1:17" hidden="1">
      <c r="A136" t="s">
        <v>725</v>
      </c>
      <c r="B136">
        <v>2</v>
      </c>
      <c r="D136" t="s">
        <v>642</v>
      </c>
      <c r="E136">
        <v>2</v>
      </c>
      <c r="G136" t="s">
        <v>133</v>
      </c>
      <c r="H136">
        <v>2</v>
      </c>
      <c r="J136" t="s">
        <v>609</v>
      </c>
      <c r="K136">
        <v>2</v>
      </c>
      <c r="M136" t="s">
        <v>657</v>
      </c>
      <c r="N136">
        <v>2</v>
      </c>
      <c r="P136" t="s">
        <v>755</v>
      </c>
      <c r="Q136">
        <v>2</v>
      </c>
    </row>
    <row r="137" spans="1:17">
      <c r="A137" t="s">
        <v>1839</v>
      </c>
      <c r="B137">
        <v>3</v>
      </c>
      <c r="D137" t="s">
        <v>1915</v>
      </c>
      <c r="E137">
        <v>3</v>
      </c>
      <c r="G137" t="s">
        <v>2002</v>
      </c>
      <c r="H137">
        <v>3</v>
      </c>
      <c r="J137" t="s">
        <v>2081</v>
      </c>
      <c r="K137">
        <v>3</v>
      </c>
      <c r="M137" t="s">
        <v>2159</v>
      </c>
      <c r="N137">
        <v>3</v>
      </c>
      <c r="P137" t="s">
        <v>2234</v>
      </c>
      <c r="Q137">
        <v>3</v>
      </c>
    </row>
    <row r="138" spans="1:17" hidden="1">
      <c r="A138" t="s">
        <v>1000</v>
      </c>
      <c r="B138">
        <v>4</v>
      </c>
      <c r="D138" t="s">
        <v>1000</v>
      </c>
      <c r="E138">
        <v>4</v>
      </c>
      <c r="G138" t="s">
        <v>1000</v>
      </c>
      <c r="H138">
        <v>4</v>
      </c>
      <c r="J138" t="s">
        <v>1000</v>
      </c>
      <c r="K138">
        <v>4</v>
      </c>
      <c r="M138" t="s">
        <v>1000</v>
      </c>
      <c r="N138">
        <v>4</v>
      </c>
      <c r="P138" t="s">
        <v>1000</v>
      </c>
      <c r="Q138">
        <v>4</v>
      </c>
    </row>
    <row r="139" spans="1:17" hidden="1">
      <c r="A139" t="s">
        <v>3</v>
      </c>
      <c r="B139">
        <v>5</v>
      </c>
      <c r="D139" t="s">
        <v>3</v>
      </c>
      <c r="E139">
        <v>5</v>
      </c>
      <c r="G139" t="s">
        <v>10</v>
      </c>
      <c r="H139">
        <v>5</v>
      </c>
      <c r="J139" t="s">
        <v>3</v>
      </c>
      <c r="K139">
        <v>5</v>
      </c>
      <c r="M139" t="s">
        <v>3</v>
      </c>
      <c r="N139">
        <v>5</v>
      </c>
      <c r="P139" t="s">
        <v>3</v>
      </c>
      <c r="Q139">
        <v>5</v>
      </c>
    </row>
    <row r="140" spans="1:17" hidden="1">
      <c r="A140" t="s">
        <v>1662</v>
      </c>
      <c r="B140">
        <v>6</v>
      </c>
      <c r="D140" t="s">
        <v>1662</v>
      </c>
      <c r="E140">
        <v>6</v>
      </c>
      <c r="G140" t="s">
        <v>1638</v>
      </c>
      <c r="H140">
        <v>6</v>
      </c>
      <c r="J140" t="s">
        <v>1603</v>
      </c>
      <c r="K140">
        <v>6</v>
      </c>
      <c r="M140" t="s">
        <v>1710</v>
      </c>
      <c r="N140">
        <v>6</v>
      </c>
      <c r="P140" t="s">
        <v>1692</v>
      </c>
      <c r="Q140">
        <v>6</v>
      </c>
    </row>
    <row r="141" spans="1:17" hidden="1">
      <c r="B141">
        <v>7</v>
      </c>
      <c r="E141">
        <v>7</v>
      </c>
      <c r="H141">
        <v>7</v>
      </c>
      <c r="K141">
        <v>7</v>
      </c>
      <c r="N141">
        <v>7</v>
      </c>
      <c r="Q141">
        <v>7</v>
      </c>
    </row>
    <row r="142" spans="1:17" hidden="1">
      <c r="A142" t="s">
        <v>171</v>
      </c>
      <c r="B142">
        <v>1</v>
      </c>
      <c r="D142" t="s">
        <v>171</v>
      </c>
      <c r="E142">
        <v>1</v>
      </c>
      <c r="G142" t="s">
        <v>54</v>
      </c>
      <c r="H142">
        <v>1</v>
      </c>
      <c r="J142" t="s">
        <v>102</v>
      </c>
      <c r="K142">
        <v>1</v>
      </c>
      <c r="M142" t="s">
        <v>51</v>
      </c>
      <c r="N142">
        <v>1</v>
      </c>
      <c r="P142" t="s">
        <v>93</v>
      </c>
      <c r="Q142">
        <v>1</v>
      </c>
    </row>
    <row r="143" spans="1:17" hidden="1">
      <c r="A143" t="s">
        <v>676</v>
      </c>
      <c r="B143">
        <v>2</v>
      </c>
      <c r="D143" t="s">
        <v>676</v>
      </c>
      <c r="E143">
        <v>2</v>
      </c>
      <c r="G143" t="s">
        <v>634</v>
      </c>
      <c r="H143">
        <v>2</v>
      </c>
      <c r="J143" t="s">
        <v>604</v>
      </c>
      <c r="K143">
        <v>2</v>
      </c>
      <c r="M143" t="s">
        <v>52</v>
      </c>
      <c r="N143">
        <v>2</v>
      </c>
      <c r="P143" t="s">
        <v>646</v>
      </c>
      <c r="Q143">
        <v>2</v>
      </c>
    </row>
    <row r="144" spans="1:17">
      <c r="A144" t="s">
        <v>1840</v>
      </c>
      <c r="B144">
        <v>3</v>
      </c>
      <c r="D144" t="s">
        <v>1916</v>
      </c>
      <c r="E144">
        <v>3</v>
      </c>
      <c r="G144" t="s">
        <v>2003</v>
      </c>
      <c r="H144">
        <v>3</v>
      </c>
      <c r="J144" t="s">
        <v>2082</v>
      </c>
      <c r="K144">
        <v>3</v>
      </c>
      <c r="M144" t="s">
        <v>2160</v>
      </c>
      <c r="N144">
        <v>3</v>
      </c>
      <c r="P144" t="s">
        <v>2235</v>
      </c>
      <c r="Q144">
        <v>3</v>
      </c>
    </row>
    <row r="145" spans="1:17" hidden="1">
      <c r="A145" t="s">
        <v>1001</v>
      </c>
      <c r="B145">
        <v>4</v>
      </c>
      <c r="D145" t="s">
        <v>1001</v>
      </c>
      <c r="E145">
        <v>4</v>
      </c>
      <c r="G145" t="s">
        <v>1001</v>
      </c>
      <c r="H145">
        <v>4</v>
      </c>
      <c r="J145" t="s">
        <v>1001</v>
      </c>
      <c r="K145">
        <v>4</v>
      </c>
      <c r="M145" t="s">
        <v>1001</v>
      </c>
      <c r="N145">
        <v>4</v>
      </c>
      <c r="P145" t="s">
        <v>1001</v>
      </c>
      <c r="Q145">
        <v>4</v>
      </c>
    </row>
    <row r="146" spans="1:17" hidden="1">
      <c r="A146" t="s">
        <v>3</v>
      </c>
      <c r="B146">
        <v>5</v>
      </c>
      <c r="D146" t="s">
        <v>3</v>
      </c>
      <c r="E146">
        <v>5</v>
      </c>
      <c r="G146" t="s">
        <v>10</v>
      </c>
      <c r="H146">
        <v>5</v>
      </c>
      <c r="J146" t="s">
        <v>3</v>
      </c>
      <c r="K146">
        <v>5</v>
      </c>
      <c r="M146" t="s">
        <v>3</v>
      </c>
      <c r="N146">
        <v>5</v>
      </c>
      <c r="P146" t="s">
        <v>3</v>
      </c>
      <c r="Q146">
        <v>5</v>
      </c>
    </row>
    <row r="147" spans="1:17" hidden="1">
      <c r="A147" t="s">
        <v>1684</v>
      </c>
      <c r="B147">
        <v>6</v>
      </c>
      <c r="D147" t="s">
        <v>1603</v>
      </c>
      <c r="E147">
        <v>6</v>
      </c>
      <c r="G147" t="s">
        <v>1654</v>
      </c>
      <c r="H147">
        <v>6</v>
      </c>
      <c r="J147" t="s">
        <v>1691</v>
      </c>
      <c r="K147">
        <v>6</v>
      </c>
      <c r="M147" t="s">
        <v>1688</v>
      </c>
      <c r="N147">
        <v>6</v>
      </c>
      <c r="P147" t="s">
        <v>1704</v>
      </c>
      <c r="Q147">
        <v>6</v>
      </c>
    </row>
    <row r="148" spans="1:17" hidden="1">
      <c r="B148">
        <v>7</v>
      </c>
      <c r="E148">
        <v>7</v>
      </c>
      <c r="H148">
        <v>7</v>
      </c>
      <c r="K148">
        <v>7</v>
      </c>
      <c r="N148">
        <v>7</v>
      </c>
      <c r="Q148">
        <v>7</v>
      </c>
    </row>
    <row r="149" spans="1:17" hidden="1">
      <c r="A149" t="s">
        <v>57</v>
      </c>
      <c r="B149">
        <v>1</v>
      </c>
      <c r="D149" t="s">
        <v>102</v>
      </c>
      <c r="E149">
        <v>1</v>
      </c>
      <c r="G149" t="s">
        <v>15</v>
      </c>
      <c r="H149">
        <v>1</v>
      </c>
      <c r="J149" t="s">
        <v>113</v>
      </c>
      <c r="K149">
        <v>1</v>
      </c>
      <c r="M149" t="s">
        <v>119</v>
      </c>
      <c r="N149">
        <v>1</v>
      </c>
      <c r="P149" t="s">
        <v>66</v>
      </c>
      <c r="Q149">
        <v>1</v>
      </c>
    </row>
    <row r="150" spans="1:17" hidden="1">
      <c r="A150" t="s">
        <v>629</v>
      </c>
      <c r="B150">
        <v>2</v>
      </c>
      <c r="D150" t="s">
        <v>604</v>
      </c>
      <c r="E150">
        <v>2</v>
      </c>
      <c r="G150" t="s">
        <v>590</v>
      </c>
      <c r="H150">
        <v>2</v>
      </c>
      <c r="J150" t="s">
        <v>114</v>
      </c>
      <c r="K150">
        <v>2</v>
      </c>
      <c r="M150" t="s">
        <v>668</v>
      </c>
      <c r="N150">
        <v>2</v>
      </c>
      <c r="P150" t="s">
        <v>138</v>
      </c>
      <c r="Q150">
        <v>2</v>
      </c>
    </row>
    <row r="151" spans="1:17">
      <c r="A151" t="s">
        <v>1841</v>
      </c>
      <c r="B151">
        <v>3</v>
      </c>
      <c r="D151" t="s">
        <v>1803</v>
      </c>
      <c r="E151">
        <v>3</v>
      </c>
      <c r="G151" t="s">
        <v>2004</v>
      </c>
      <c r="H151">
        <v>3</v>
      </c>
      <c r="J151" t="s">
        <v>2083</v>
      </c>
      <c r="K151">
        <v>3</v>
      </c>
      <c r="M151" t="s">
        <v>2161</v>
      </c>
      <c r="N151">
        <v>3</v>
      </c>
      <c r="P151" t="s">
        <v>2236</v>
      </c>
      <c r="Q151">
        <v>3</v>
      </c>
    </row>
    <row r="152" spans="1:17" hidden="1">
      <c r="A152" t="s">
        <v>1002</v>
      </c>
      <c r="B152">
        <v>4</v>
      </c>
      <c r="D152" t="s">
        <v>1002</v>
      </c>
      <c r="E152">
        <v>4</v>
      </c>
      <c r="G152" t="s">
        <v>1002</v>
      </c>
      <c r="H152">
        <v>4</v>
      </c>
      <c r="J152" t="s">
        <v>1002</v>
      </c>
      <c r="K152">
        <v>4</v>
      </c>
      <c r="M152" t="s">
        <v>1002</v>
      </c>
      <c r="N152">
        <v>4</v>
      </c>
      <c r="P152" t="s">
        <v>1002</v>
      </c>
      <c r="Q152">
        <v>4</v>
      </c>
    </row>
    <row r="153" spans="1:17" hidden="1">
      <c r="A153" t="s">
        <v>3</v>
      </c>
      <c r="B153">
        <v>5</v>
      </c>
      <c r="D153" t="s">
        <v>3</v>
      </c>
      <c r="E153">
        <v>5</v>
      </c>
      <c r="G153" t="s">
        <v>3</v>
      </c>
      <c r="H153">
        <v>5</v>
      </c>
      <c r="J153" t="s">
        <v>3</v>
      </c>
      <c r="K153">
        <v>5</v>
      </c>
      <c r="M153" t="s">
        <v>3</v>
      </c>
      <c r="N153">
        <v>5</v>
      </c>
      <c r="P153" t="s">
        <v>3</v>
      </c>
      <c r="Q153">
        <v>5</v>
      </c>
    </row>
    <row r="154" spans="1:17" hidden="1">
      <c r="A154" t="s">
        <v>1624</v>
      </c>
      <c r="B154">
        <v>6</v>
      </c>
      <c r="D154" t="s">
        <v>1638</v>
      </c>
      <c r="E154">
        <v>6</v>
      </c>
      <c r="G154" t="s">
        <v>1632</v>
      </c>
      <c r="H154">
        <v>6</v>
      </c>
      <c r="J154" t="s">
        <v>1638</v>
      </c>
      <c r="K154">
        <v>6</v>
      </c>
      <c r="M154" t="s">
        <v>1651</v>
      </c>
      <c r="N154">
        <v>6</v>
      </c>
      <c r="P154" t="s">
        <v>1697</v>
      </c>
      <c r="Q154">
        <v>6</v>
      </c>
    </row>
    <row r="155" spans="1:17" hidden="1">
      <c r="B155">
        <v>7</v>
      </c>
      <c r="E155">
        <v>7</v>
      </c>
      <c r="H155">
        <v>7</v>
      </c>
      <c r="K155">
        <v>7</v>
      </c>
      <c r="N155">
        <v>7</v>
      </c>
      <c r="Q155">
        <v>7</v>
      </c>
    </row>
    <row r="156" spans="1:17" hidden="1">
      <c r="A156" t="s">
        <v>96</v>
      </c>
      <c r="B156">
        <v>1</v>
      </c>
      <c r="D156" t="s">
        <v>54</v>
      </c>
      <c r="E156">
        <v>1</v>
      </c>
      <c r="G156" t="s">
        <v>204</v>
      </c>
      <c r="H156">
        <v>1</v>
      </c>
      <c r="J156" t="s">
        <v>54</v>
      </c>
      <c r="K156">
        <v>1</v>
      </c>
      <c r="M156" t="s">
        <v>36</v>
      </c>
      <c r="N156">
        <v>1</v>
      </c>
      <c r="P156" t="s">
        <v>159</v>
      </c>
      <c r="Q156">
        <v>1</v>
      </c>
    </row>
    <row r="157" spans="1:17" hidden="1">
      <c r="A157" t="s">
        <v>341</v>
      </c>
      <c r="B157">
        <v>2</v>
      </c>
      <c r="D157" t="s">
        <v>634</v>
      </c>
      <c r="E157">
        <v>2</v>
      </c>
      <c r="G157" t="s">
        <v>632</v>
      </c>
      <c r="H157">
        <v>2</v>
      </c>
      <c r="J157" t="s">
        <v>634</v>
      </c>
      <c r="K157">
        <v>2</v>
      </c>
      <c r="M157" t="s">
        <v>575</v>
      </c>
      <c r="N157">
        <v>2</v>
      </c>
      <c r="P157" t="s">
        <v>642</v>
      </c>
      <c r="Q157">
        <v>2</v>
      </c>
    </row>
    <row r="158" spans="1:17">
      <c r="A158" t="s">
        <v>1842</v>
      </c>
      <c r="B158">
        <v>3</v>
      </c>
      <c r="D158" t="s">
        <v>1917</v>
      </c>
      <c r="E158">
        <v>3</v>
      </c>
      <c r="G158" t="s">
        <v>2005</v>
      </c>
      <c r="H158">
        <v>3</v>
      </c>
      <c r="J158" t="s">
        <v>2084</v>
      </c>
      <c r="K158">
        <v>3</v>
      </c>
      <c r="M158" t="s">
        <v>2162</v>
      </c>
      <c r="N158">
        <v>3</v>
      </c>
      <c r="P158" t="s">
        <v>2237</v>
      </c>
      <c r="Q158">
        <v>3</v>
      </c>
    </row>
    <row r="159" spans="1:17" hidden="1">
      <c r="A159" t="s">
        <v>1003</v>
      </c>
      <c r="B159">
        <v>4</v>
      </c>
      <c r="D159" t="s">
        <v>1003</v>
      </c>
      <c r="E159">
        <v>4</v>
      </c>
      <c r="G159" t="s">
        <v>1003</v>
      </c>
      <c r="H159">
        <v>4</v>
      </c>
      <c r="J159" t="s">
        <v>1003</v>
      </c>
      <c r="K159">
        <v>4</v>
      </c>
      <c r="M159" t="s">
        <v>1003</v>
      </c>
      <c r="N159">
        <v>4</v>
      </c>
      <c r="P159" t="s">
        <v>1003</v>
      </c>
      <c r="Q159">
        <v>4</v>
      </c>
    </row>
    <row r="160" spans="1:17" hidden="1">
      <c r="A160" t="s">
        <v>3</v>
      </c>
      <c r="B160">
        <v>5</v>
      </c>
      <c r="D160" t="s">
        <v>10</v>
      </c>
      <c r="E160">
        <v>5</v>
      </c>
      <c r="G160" t="s">
        <v>3</v>
      </c>
      <c r="H160">
        <v>5</v>
      </c>
      <c r="J160" t="s">
        <v>10</v>
      </c>
      <c r="K160">
        <v>5</v>
      </c>
      <c r="M160" t="s">
        <v>3</v>
      </c>
      <c r="N160">
        <v>5</v>
      </c>
      <c r="P160" t="s">
        <v>3</v>
      </c>
      <c r="Q160">
        <v>5</v>
      </c>
    </row>
    <row r="161" spans="1:17" hidden="1">
      <c r="A161" t="s">
        <v>1607</v>
      </c>
      <c r="B161">
        <v>6</v>
      </c>
      <c r="D161" t="s">
        <v>1704</v>
      </c>
      <c r="E161">
        <v>6</v>
      </c>
      <c r="G161" t="s">
        <v>1697</v>
      </c>
      <c r="H161">
        <v>6</v>
      </c>
      <c r="J161" t="s">
        <v>1692</v>
      </c>
      <c r="K161">
        <v>6</v>
      </c>
      <c r="M161" t="s">
        <v>1670</v>
      </c>
      <c r="N161">
        <v>6</v>
      </c>
      <c r="P161" t="s">
        <v>1664</v>
      </c>
      <c r="Q161">
        <v>6</v>
      </c>
    </row>
    <row r="162" spans="1:17" hidden="1">
      <c r="B162">
        <v>7</v>
      </c>
      <c r="E162">
        <v>7</v>
      </c>
      <c r="H162">
        <v>7</v>
      </c>
      <c r="K162">
        <v>7</v>
      </c>
      <c r="N162">
        <v>7</v>
      </c>
      <c r="Q162">
        <v>7</v>
      </c>
    </row>
    <row r="163" spans="1:17" hidden="1">
      <c r="A163" t="s">
        <v>42</v>
      </c>
      <c r="B163">
        <v>1</v>
      </c>
      <c r="D163" t="s">
        <v>66</v>
      </c>
      <c r="E163">
        <v>1</v>
      </c>
      <c r="G163" t="s">
        <v>159</v>
      </c>
      <c r="H163">
        <v>1</v>
      </c>
      <c r="J163" t="s">
        <v>93</v>
      </c>
      <c r="K163">
        <v>1</v>
      </c>
      <c r="M163" t="s">
        <v>45</v>
      </c>
      <c r="N163">
        <v>1</v>
      </c>
      <c r="P163" t="s">
        <v>108</v>
      </c>
      <c r="Q163">
        <v>1</v>
      </c>
    </row>
    <row r="164" spans="1:17" hidden="1">
      <c r="A164" t="s">
        <v>728</v>
      </c>
      <c r="B164">
        <v>2</v>
      </c>
      <c r="D164" t="s">
        <v>138</v>
      </c>
      <c r="E164">
        <v>2</v>
      </c>
      <c r="G164" t="s">
        <v>642</v>
      </c>
      <c r="H164">
        <v>2</v>
      </c>
      <c r="J164" t="s">
        <v>646</v>
      </c>
      <c r="K164">
        <v>2</v>
      </c>
      <c r="M164" t="s">
        <v>609</v>
      </c>
      <c r="N164">
        <v>2</v>
      </c>
      <c r="P164" t="s">
        <v>609</v>
      </c>
      <c r="Q164">
        <v>2</v>
      </c>
    </row>
    <row r="165" spans="1:17">
      <c r="A165" t="s">
        <v>1842</v>
      </c>
      <c r="B165">
        <v>3</v>
      </c>
      <c r="D165" t="s">
        <v>1918</v>
      </c>
      <c r="E165">
        <v>3</v>
      </c>
      <c r="G165" t="s">
        <v>2006</v>
      </c>
      <c r="H165">
        <v>3</v>
      </c>
      <c r="J165" t="s">
        <v>2085</v>
      </c>
      <c r="K165">
        <v>3</v>
      </c>
      <c r="M165" t="s">
        <v>2163</v>
      </c>
      <c r="N165">
        <v>3</v>
      </c>
      <c r="P165" t="s">
        <v>2238</v>
      </c>
      <c r="Q165">
        <v>3</v>
      </c>
    </row>
    <row r="166" spans="1:17" hidden="1">
      <c r="A166" t="s">
        <v>1004</v>
      </c>
      <c r="B166">
        <v>4</v>
      </c>
      <c r="D166" t="s">
        <v>1004</v>
      </c>
      <c r="E166">
        <v>4</v>
      </c>
      <c r="G166" t="s">
        <v>1004</v>
      </c>
      <c r="H166">
        <v>4</v>
      </c>
      <c r="J166" t="s">
        <v>1004</v>
      </c>
      <c r="K166">
        <v>4</v>
      </c>
      <c r="M166" t="s">
        <v>1004</v>
      </c>
      <c r="N166">
        <v>4</v>
      </c>
      <c r="P166" t="s">
        <v>1004</v>
      </c>
      <c r="Q166">
        <v>4</v>
      </c>
    </row>
    <row r="167" spans="1:17" hidden="1">
      <c r="A167" t="s">
        <v>3</v>
      </c>
      <c r="B167">
        <v>5</v>
      </c>
      <c r="D167" t="s">
        <v>3</v>
      </c>
      <c r="E167">
        <v>5</v>
      </c>
      <c r="G167" t="s">
        <v>10</v>
      </c>
      <c r="H167">
        <v>5</v>
      </c>
      <c r="J167" t="s">
        <v>3</v>
      </c>
      <c r="K167">
        <v>5</v>
      </c>
      <c r="M167" t="s">
        <v>3</v>
      </c>
      <c r="N167">
        <v>5</v>
      </c>
      <c r="P167" t="s">
        <v>3</v>
      </c>
      <c r="Q167">
        <v>5</v>
      </c>
    </row>
    <row r="168" spans="1:17" hidden="1">
      <c r="A168" t="s">
        <v>1719</v>
      </c>
      <c r="B168">
        <v>6</v>
      </c>
      <c r="D168" t="s">
        <v>1624</v>
      </c>
      <c r="E168">
        <v>6</v>
      </c>
      <c r="G168" t="s">
        <v>1647</v>
      </c>
      <c r="H168">
        <v>6</v>
      </c>
      <c r="J168" t="s">
        <v>1684</v>
      </c>
      <c r="K168">
        <v>6</v>
      </c>
      <c r="M168" t="s">
        <v>1680</v>
      </c>
      <c r="N168">
        <v>6</v>
      </c>
      <c r="P168" t="s">
        <v>1638</v>
      </c>
      <c r="Q168">
        <v>6</v>
      </c>
    </row>
    <row r="169" spans="1:17" hidden="1">
      <c r="B169">
        <v>7</v>
      </c>
      <c r="E169">
        <v>7</v>
      </c>
      <c r="H169">
        <v>7</v>
      </c>
      <c r="K169">
        <v>7</v>
      </c>
      <c r="N169">
        <v>7</v>
      </c>
      <c r="Q169">
        <v>7</v>
      </c>
    </row>
    <row r="170" spans="1:17" hidden="1">
      <c r="A170" t="s">
        <v>150</v>
      </c>
      <c r="B170">
        <v>1</v>
      </c>
      <c r="D170" t="s">
        <v>96</v>
      </c>
      <c r="E170">
        <v>1</v>
      </c>
      <c r="G170" t="s">
        <v>12</v>
      </c>
      <c r="H170">
        <v>1</v>
      </c>
      <c r="J170" t="s">
        <v>57</v>
      </c>
      <c r="K170">
        <v>1</v>
      </c>
      <c r="M170" t="s">
        <v>478</v>
      </c>
      <c r="N170">
        <v>1</v>
      </c>
      <c r="P170" t="s">
        <v>54</v>
      </c>
      <c r="Q170">
        <v>1</v>
      </c>
    </row>
    <row r="171" spans="1:17" hidden="1">
      <c r="A171" t="s">
        <v>151</v>
      </c>
      <c r="B171">
        <v>2</v>
      </c>
      <c r="D171" t="s">
        <v>341</v>
      </c>
      <c r="E171">
        <v>2</v>
      </c>
      <c r="G171" t="s">
        <v>618</v>
      </c>
      <c r="H171">
        <v>2</v>
      </c>
      <c r="J171" t="s">
        <v>629</v>
      </c>
      <c r="K171">
        <v>2</v>
      </c>
      <c r="M171" t="s">
        <v>528</v>
      </c>
      <c r="N171">
        <v>2</v>
      </c>
      <c r="P171" t="s">
        <v>634</v>
      </c>
      <c r="Q171">
        <v>2</v>
      </c>
    </row>
    <row r="172" spans="1:17">
      <c r="A172" t="s">
        <v>1843</v>
      </c>
      <c r="B172">
        <v>3</v>
      </c>
      <c r="D172" t="s">
        <v>1919</v>
      </c>
      <c r="E172">
        <v>3</v>
      </c>
      <c r="G172" t="s">
        <v>2007</v>
      </c>
      <c r="H172">
        <v>3</v>
      </c>
      <c r="J172" t="s">
        <v>2086</v>
      </c>
      <c r="K172">
        <v>3</v>
      </c>
      <c r="M172" t="s">
        <v>2164</v>
      </c>
      <c r="N172">
        <v>3</v>
      </c>
      <c r="P172" t="s">
        <v>2239</v>
      </c>
      <c r="Q172">
        <v>3</v>
      </c>
    </row>
    <row r="173" spans="1:17" hidden="1">
      <c r="A173" t="s">
        <v>1005</v>
      </c>
      <c r="B173">
        <v>4</v>
      </c>
      <c r="D173" t="s">
        <v>1005</v>
      </c>
      <c r="E173">
        <v>4</v>
      </c>
      <c r="G173" t="s">
        <v>1005</v>
      </c>
      <c r="H173">
        <v>4</v>
      </c>
      <c r="J173" t="s">
        <v>1005</v>
      </c>
      <c r="K173">
        <v>4</v>
      </c>
      <c r="M173" t="s">
        <v>1005</v>
      </c>
      <c r="N173">
        <v>4</v>
      </c>
      <c r="P173" t="s">
        <v>1005</v>
      </c>
      <c r="Q173">
        <v>4</v>
      </c>
    </row>
    <row r="174" spans="1:17" hidden="1">
      <c r="A174" t="s">
        <v>3</v>
      </c>
      <c r="B174">
        <v>5</v>
      </c>
      <c r="D174" t="s">
        <v>3</v>
      </c>
      <c r="E174">
        <v>5</v>
      </c>
      <c r="G174" t="s">
        <v>3</v>
      </c>
      <c r="H174">
        <v>5</v>
      </c>
      <c r="J174" t="s">
        <v>3</v>
      </c>
      <c r="K174">
        <v>5</v>
      </c>
      <c r="M174" t="s">
        <v>3</v>
      </c>
      <c r="N174">
        <v>5</v>
      </c>
      <c r="P174" t="s">
        <v>10</v>
      </c>
      <c r="Q174">
        <v>5</v>
      </c>
    </row>
    <row r="175" spans="1:17" hidden="1">
      <c r="A175" t="s">
        <v>1629</v>
      </c>
      <c r="B175">
        <v>6</v>
      </c>
      <c r="D175" t="s">
        <v>1676</v>
      </c>
      <c r="E175">
        <v>6</v>
      </c>
      <c r="G175" t="s">
        <v>1634</v>
      </c>
      <c r="H175">
        <v>6</v>
      </c>
      <c r="J175" t="s">
        <v>1654</v>
      </c>
      <c r="K175">
        <v>6</v>
      </c>
      <c r="M175" t="s">
        <v>1725</v>
      </c>
      <c r="N175">
        <v>6</v>
      </c>
      <c r="P175" t="s">
        <v>1662</v>
      </c>
      <c r="Q175">
        <v>6</v>
      </c>
    </row>
    <row r="176" spans="1:17" hidden="1">
      <c r="B176">
        <v>7</v>
      </c>
      <c r="E176">
        <v>7</v>
      </c>
      <c r="H176">
        <v>7</v>
      </c>
      <c r="K176">
        <v>7</v>
      </c>
      <c r="N176">
        <v>7</v>
      </c>
      <c r="Q176">
        <v>7</v>
      </c>
    </row>
    <row r="177" spans="1:17" hidden="1">
      <c r="A177" t="s">
        <v>116</v>
      </c>
      <c r="B177">
        <v>1</v>
      </c>
      <c r="D177" t="s">
        <v>63</v>
      </c>
      <c r="E177">
        <v>1</v>
      </c>
      <c r="G177" t="s">
        <v>130</v>
      </c>
      <c r="H177">
        <v>1</v>
      </c>
      <c r="J177" t="s">
        <v>15</v>
      </c>
      <c r="K177">
        <v>1</v>
      </c>
      <c r="M177" t="s">
        <v>132</v>
      </c>
      <c r="N177">
        <v>1</v>
      </c>
      <c r="P177" t="s">
        <v>171</v>
      </c>
      <c r="Q177">
        <v>1</v>
      </c>
    </row>
    <row r="178" spans="1:17" hidden="1">
      <c r="A178" t="s">
        <v>660</v>
      </c>
      <c r="B178">
        <v>2</v>
      </c>
      <c r="D178" t="s">
        <v>755</v>
      </c>
      <c r="E178">
        <v>2</v>
      </c>
      <c r="G178" t="s">
        <v>665</v>
      </c>
      <c r="H178">
        <v>2</v>
      </c>
      <c r="J178" t="s">
        <v>590</v>
      </c>
      <c r="K178">
        <v>2</v>
      </c>
      <c r="M178" t="s">
        <v>133</v>
      </c>
      <c r="N178">
        <v>2</v>
      </c>
      <c r="P178" t="s">
        <v>676</v>
      </c>
      <c r="Q178">
        <v>2</v>
      </c>
    </row>
    <row r="179" spans="1:17">
      <c r="A179" t="s">
        <v>1844</v>
      </c>
      <c r="B179">
        <v>3</v>
      </c>
      <c r="D179" t="s">
        <v>1920</v>
      </c>
      <c r="E179">
        <v>3</v>
      </c>
      <c r="G179" t="s">
        <v>2008</v>
      </c>
      <c r="H179">
        <v>3</v>
      </c>
      <c r="J179" t="s">
        <v>2087</v>
      </c>
      <c r="K179">
        <v>3</v>
      </c>
      <c r="M179" t="s">
        <v>2165</v>
      </c>
      <c r="N179">
        <v>3</v>
      </c>
      <c r="P179" t="s">
        <v>2240</v>
      </c>
      <c r="Q179">
        <v>3</v>
      </c>
    </row>
    <row r="180" spans="1:17" hidden="1">
      <c r="A180" t="s">
        <v>1006</v>
      </c>
      <c r="B180">
        <v>4</v>
      </c>
      <c r="D180" t="s">
        <v>1006</v>
      </c>
      <c r="E180">
        <v>4</v>
      </c>
      <c r="G180" t="s">
        <v>1006</v>
      </c>
      <c r="H180">
        <v>4</v>
      </c>
      <c r="J180" t="s">
        <v>1006</v>
      </c>
      <c r="K180">
        <v>4</v>
      </c>
      <c r="M180" t="s">
        <v>1006</v>
      </c>
      <c r="N180">
        <v>4</v>
      </c>
      <c r="P180" t="s">
        <v>1006</v>
      </c>
      <c r="Q180">
        <v>4</v>
      </c>
    </row>
    <row r="181" spans="1:17" hidden="1">
      <c r="A181" t="s">
        <v>3</v>
      </c>
      <c r="B181">
        <v>5</v>
      </c>
      <c r="D181" t="s">
        <v>3</v>
      </c>
      <c r="E181">
        <v>5</v>
      </c>
      <c r="G181" t="s">
        <v>3</v>
      </c>
      <c r="H181">
        <v>5</v>
      </c>
      <c r="J181" t="s">
        <v>3</v>
      </c>
      <c r="K181">
        <v>5</v>
      </c>
      <c r="M181" t="s">
        <v>10</v>
      </c>
      <c r="N181">
        <v>5</v>
      </c>
      <c r="P181" t="s">
        <v>3</v>
      </c>
      <c r="Q181">
        <v>5</v>
      </c>
    </row>
    <row r="182" spans="1:17" hidden="1">
      <c r="A182" t="s">
        <v>1691</v>
      </c>
      <c r="B182">
        <v>6</v>
      </c>
      <c r="D182" t="s">
        <v>1703</v>
      </c>
      <c r="E182">
        <v>6</v>
      </c>
      <c r="G182" t="s">
        <v>1629</v>
      </c>
      <c r="H182">
        <v>6</v>
      </c>
      <c r="J182" t="s">
        <v>1689</v>
      </c>
      <c r="K182">
        <v>6</v>
      </c>
      <c r="M182" t="s">
        <v>1629</v>
      </c>
      <c r="N182">
        <v>6</v>
      </c>
      <c r="P182" t="s">
        <v>1603</v>
      </c>
      <c r="Q182">
        <v>6</v>
      </c>
    </row>
    <row r="183" spans="1:17" hidden="1">
      <c r="B183">
        <v>7</v>
      </c>
      <c r="E183">
        <v>7</v>
      </c>
      <c r="H183">
        <v>7</v>
      </c>
      <c r="K183">
        <v>7</v>
      </c>
      <c r="N183">
        <v>7</v>
      </c>
      <c r="Q183">
        <v>7</v>
      </c>
    </row>
    <row r="184" spans="1:17" hidden="1">
      <c r="A184" t="s">
        <v>113</v>
      </c>
      <c r="B184">
        <v>1</v>
      </c>
      <c r="D184" t="s">
        <v>201</v>
      </c>
      <c r="E184">
        <v>1</v>
      </c>
      <c r="G184" t="s">
        <v>116</v>
      </c>
      <c r="H184">
        <v>1</v>
      </c>
      <c r="J184" t="s">
        <v>486</v>
      </c>
      <c r="K184">
        <v>1</v>
      </c>
      <c r="M184" t="s">
        <v>116</v>
      </c>
      <c r="N184">
        <v>1</v>
      </c>
      <c r="P184" t="s">
        <v>102</v>
      </c>
      <c r="Q184">
        <v>1</v>
      </c>
    </row>
    <row r="185" spans="1:17" hidden="1">
      <c r="A185" t="s">
        <v>114</v>
      </c>
      <c r="B185">
        <v>2</v>
      </c>
      <c r="D185" t="s">
        <v>722</v>
      </c>
      <c r="E185">
        <v>2</v>
      </c>
      <c r="G185" t="s">
        <v>660</v>
      </c>
      <c r="H185">
        <v>2</v>
      </c>
      <c r="J185" t="s">
        <v>536</v>
      </c>
      <c r="K185">
        <v>2</v>
      </c>
      <c r="M185" t="s">
        <v>660</v>
      </c>
      <c r="N185">
        <v>2</v>
      </c>
      <c r="P185" t="s">
        <v>604</v>
      </c>
      <c r="Q185">
        <v>2</v>
      </c>
    </row>
    <row r="186" spans="1:17">
      <c r="A186" t="s">
        <v>1844</v>
      </c>
      <c r="B186">
        <v>3</v>
      </c>
      <c r="D186" t="s">
        <v>1921</v>
      </c>
      <c r="E186">
        <v>3</v>
      </c>
      <c r="G186" t="s">
        <v>2009</v>
      </c>
      <c r="H186">
        <v>3</v>
      </c>
      <c r="J186" t="s">
        <v>2088</v>
      </c>
      <c r="K186">
        <v>3</v>
      </c>
      <c r="M186" t="s">
        <v>2165</v>
      </c>
      <c r="N186">
        <v>3</v>
      </c>
      <c r="P186" t="s">
        <v>2241</v>
      </c>
      <c r="Q186">
        <v>3</v>
      </c>
    </row>
    <row r="187" spans="1:17" hidden="1">
      <c r="A187" t="s">
        <v>1007</v>
      </c>
      <c r="B187">
        <v>4</v>
      </c>
      <c r="D187" t="s">
        <v>1007</v>
      </c>
      <c r="E187">
        <v>4</v>
      </c>
      <c r="G187" t="s">
        <v>1007</v>
      </c>
      <c r="H187">
        <v>4</v>
      </c>
      <c r="J187" t="s">
        <v>1007</v>
      </c>
      <c r="K187">
        <v>4</v>
      </c>
      <c r="M187" t="s">
        <v>1007</v>
      </c>
      <c r="N187">
        <v>4</v>
      </c>
      <c r="P187" t="s">
        <v>1007</v>
      </c>
      <c r="Q187">
        <v>4</v>
      </c>
    </row>
    <row r="188" spans="1:17" hidden="1">
      <c r="A188" t="s">
        <v>3</v>
      </c>
      <c r="B188">
        <v>5</v>
      </c>
      <c r="D188" t="s">
        <v>3</v>
      </c>
      <c r="E188">
        <v>5</v>
      </c>
      <c r="G188" t="s">
        <v>10</v>
      </c>
      <c r="H188">
        <v>5</v>
      </c>
      <c r="J188" t="s">
        <v>3</v>
      </c>
      <c r="K188">
        <v>5</v>
      </c>
      <c r="M188" t="s">
        <v>3</v>
      </c>
      <c r="N188">
        <v>5</v>
      </c>
      <c r="P188" t="s">
        <v>3</v>
      </c>
      <c r="Q188">
        <v>5</v>
      </c>
    </row>
    <row r="189" spans="1:17" hidden="1">
      <c r="A189" t="s">
        <v>1663</v>
      </c>
      <c r="B189">
        <v>6</v>
      </c>
      <c r="D189" t="s">
        <v>1674</v>
      </c>
      <c r="E189">
        <v>6</v>
      </c>
      <c r="G189" t="s">
        <v>1624</v>
      </c>
      <c r="H189">
        <v>6</v>
      </c>
      <c r="J189" t="s">
        <v>1676</v>
      </c>
      <c r="K189">
        <v>6</v>
      </c>
      <c r="M189" t="s">
        <v>1644</v>
      </c>
      <c r="N189">
        <v>6</v>
      </c>
      <c r="P189" t="s">
        <v>1691</v>
      </c>
      <c r="Q189">
        <v>6</v>
      </c>
    </row>
    <row r="190" spans="1:17" hidden="1">
      <c r="B190">
        <v>7</v>
      </c>
      <c r="E190">
        <v>7</v>
      </c>
      <c r="H190">
        <v>7</v>
      </c>
      <c r="K190">
        <v>7</v>
      </c>
      <c r="N190">
        <v>7</v>
      </c>
      <c r="Q190">
        <v>7</v>
      </c>
    </row>
    <row r="191" spans="1:17" hidden="1">
      <c r="A191" t="s">
        <v>135</v>
      </c>
      <c r="B191">
        <v>1</v>
      </c>
      <c r="D191" t="s">
        <v>105</v>
      </c>
      <c r="E191">
        <v>1</v>
      </c>
      <c r="G191" t="s">
        <v>96</v>
      </c>
      <c r="H191">
        <v>1</v>
      </c>
      <c r="J191" t="s">
        <v>63</v>
      </c>
      <c r="K191">
        <v>1</v>
      </c>
      <c r="M191" t="s">
        <v>533</v>
      </c>
      <c r="N191">
        <v>1</v>
      </c>
      <c r="P191" t="s">
        <v>113</v>
      </c>
      <c r="Q191">
        <v>1</v>
      </c>
    </row>
    <row r="192" spans="1:17" hidden="1">
      <c r="A192" t="s">
        <v>136</v>
      </c>
      <c r="B192">
        <v>2</v>
      </c>
      <c r="D192" t="s">
        <v>593</v>
      </c>
      <c r="E192">
        <v>2</v>
      </c>
      <c r="G192" t="s">
        <v>341</v>
      </c>
      <c r="H192">
        <v>2</v>
      </c>
      <c r="J192" t="s">
        <v>755</v>
      </c>
      <c r="K192">
        <v>2</v>
      </c>
      <c r="M192" t="s">
        <v>534</v>
      </c>
      <c r="N192">
        <v>2</v>
      </c>
      <c r="P192" t="s">
        <v>114</v>
      </c>
      <c r="Q192">
        <v>2</v>
      </c>
    </row>
    <row r="193" spans="1:17">
      <c r="A193" t="s">
        <v>1845</v>
      </c>
      <c r="B193">
        <v>3</v>
      </c>
      <c r="D193" t="s">
        <v>1922</v>
      </c>
      <c r="E193">
        <v>3</v>
      </c>
      <c r="G193" t="s">
        <v>2010</v>
      </c>
      <c r="H193">
        <v>3</v>
      </c>
      <c r="J193" t="s">
        <v>2089</v>
      </c>
      <c r="K193">
        <v>3</v>
      </c>
      <c r="M193" t="s">
        <v>2166</v>
      </c>
      <c r="N193">
        <v>3</v>
      </c>
      <c r="P193" t="s">
        <v>2242</v>
      </c>
      <c r="Q193">
        <v>3</v>
      </c>
    </row>
    <row r="194" spans="1:17" hidden="1">
      <c r="A194" t="s">
        <v>1008</v>
      </c>
      <c r="B194">
        <v>4</v>
      </c>
      <c r="D194" t="s">
        <v>1008</v>
      </c>
      <c r="E194">
        <v>4</v>
      </c>
      <c r="G194" t="s">
        <v>1008</v>
      </c>
      <c r="H194">
        <v>4</v>
      </c>
      <c r="J194" t="s">
        <v>1008</v>
      </c>
      <c r="K194">
        <v>4</v>
      </c>
      <c r="M194" t="s">
        <v>1008</v>
      </c>
      <c r="N194">
        <v>4</v>
      </c>
      <c r="P194" t="s">
        <v>1008</v>
      </c>
      <c r="Q194">
        <v>4</v>
      </c>
    </row>
    <row r="195" spans="1:17" hidden="1">
      <c r="A195" t="s">
        <v>3</v>
      </c>
      <c r="B195">
        <v>5</v>
      </c>
      <c r="D195" t="s">
        <v>3</v>
      </c>
      <c r="E195">
        <v>5</v>
      </c>
      <c r="G195" t="s">
        <v>3</v>
      </c>
      <c r="H195">
        <v>5</v>
      </c>
      <c r="J195" t="s">
        <v>3</v>
      </c>
      <c r="K195">
        <v>5</v>
      </c>
      <c r="M195" t="s">
        <v>3</v>
      </c>
      <c r="N195">
        <v>5</v>
      </c>
      <c r="P195" t="s">
        <v>3</v>
      </c>
      <c r="Q195">
        <v>5</v>
      </c>
    </row>
    <row r="196" spans="1:17" hidden="1">
      <c r="A196" t="s">
        <v>1668</v>
      </c>
      <c r="B196">
        <v>6</v>
      </c>
      <c r="D196" t="s">
        <v>1654</v>
      </c>
      <c r="E196">
        <v>6</v>
      </c>
      <c r="G196" t="s">
        <v>1651</v>
      </c>
      <c r="H196">
        <v>6</v>
      </c>
      <c r="J196" t="s">
        <v>1624</v>
      </c>
      <c r="K196">
        <v>6</v>
      </c>
      <c r="M196" t="s">
        <v>1614</v>
      </c>
      <c r="N196">
        <v>6</v>
      </c>
      <c r="P196" t="s">
        <v>1624</v>
      </c>
      <c r="Q196">
        <v>6</v>
      </c>
    </row>
    <row r="197" spans="1:17" hidden="1">
      <c r="B197">
        <v>7</v>
      </c>
      <c r="E197">
        <v>7</v>
      </c>
      <c r="H197">
        <v>7</v>
      </c>
      <c r="K197">
        <v>7</v>
      </c>
      <c r="N197">
        <v>7</v>
      </c>
      <c r="Q197">
        <v>7</v>
      </c>
    </row>
    <row r="198" spans="1:17" hidden="1">
      <c r="A198" t="s">
        <v>99</v>
      </c>
      <c r="B198">
        <v>1</v>
      </c>
      <c r="D198" t="s">
        <v>15</v>
      </c>
      <c r="E198">
        <v>1</v>
      </c>
      <c r="G198" t="s">
        <v>36</v>
      </c>
      <c r="H198">
        <v>1</v>
      </c>
      <c r="J198" t="s">
        <v>96</v>
      </c>
      <c r="K198">
        <v>1</v>
      </c>
      <c r="M198" t="s">
        <v>81</v>
      </c>
      <c r="N198">
        <v>1</v>
      </c>
      <c r="P198" t="s">
        <v>96</v>
      </c>
      <c r="Q198">
        <v>1</v>
      </c>
    </row>
    <row r="199" spans="1:17" hidden="1">
      <c r="A199" t="s">
        <v>719</v>
      </c>
      <c r="B199">
        <v>2</v>
      </c>
      <c r="D199" t="s">
        <v>590</v>
      </c>
      <c r="E199">
        <v>2</v>
      </c>
      <c r="G199" t="s">
        <v>575</v>
      </c>
      <c r="H199">
        <v>2</v>
      </c>
      <c r="J199" t="s">
        <v>341</v>
      </c>
      <c r="K199">
        <v>2</v>
      </c>
      <c r="M199" t="s">
        <v>585</v>
      </c>
      <c r="N199">
        <v>2</v>
      </c>
      <c r="P199" t="s">
        <v>341</v>
      </c>
      <c r="Q199">
        <v>2</v>
      </c>
    </row>
    <row r="200" spans="1:17">
      <c r="A200" t="s">
        <v>1846</v>
      </c>
      <c r="B200">
        <v>3</v>
      </c>
      <c r="D200" t="s">
        <v>1923</v>
      </c>
      <c r="E200">
        <v>3</v>
      </c>
      <c r="G200" t="s">
        <v>2011</v>
      </c>
      <c r="H200">
        <v>3</v>
      </c>
      <c r="J200" t="s">
        <v>2090</v>
      </c>
      <c r="K200">
        <v>3</v>
      </c>
      <c r="M200" t="s">
        <v>2167</v>
      </c>
      <c r="N200">
        <v>3</v>
      </c>
      <c r="P200" t="s">
        <v>2243</v>
      </c>
      <c r="Q200">
        <v>3</v>
      </c>
    </row>
    <row r="201" spans="1:17" hidden="1">
      <c r="A201" t="s">
        <v>1009</v>
      </c>
      <c r="B201">
        <v>4</v>
      </c>
      <c r="D201" t="s">
        <v>1009</v>
      </c>
      <c r="E201">
        <v>4</v>
      </c>
      <c r="G201" t="s">
        <v>1009</v>
      </c>
      <c r="H201">
        <v>4</v>
      </c>
      <c r="J201" t="s">
        <v>1009</v>
      </c>
      <c r="K201">
        <v>4</v>
      </c>
      <c r="M201" t="s">
        <v>1009</v>
      </c>
      <c r="N201">
        <v>4</v>
      </c>
      <c r="P201" t="s">
        <v>1009</v>
      </c>
      <c r="Q201">
        <v>4</v>
      </c>
    </row>
    <row r="202" spans="1:17" hidden="1">
      <c r="A202" t="s">
        <v>3</v>
      </c>
      <c r="B202">
        <v>5</v>
      </c>
      <c r="D202" t="s">
        <v>3</v>
      </c>
      <c r="E202">
        <v>5</v>
      </c>
      <c r="G202" t="s">
        <v>3</v>
      </c>
      <c r="H202">
        <v>5</v>
      </c>
      <c r="J202" t="s">
        <v>3</v>
      </c>
      <c r="K202">
        <v>5</v>
      </c>
      <c r="M202" t="s">
        <v>3</v>
      </c>
      <c r="N202">
        <v>5</v>
      </c>
      <c r="P202" t="s">
        <v>3</v>
      </c>
      <c r="Q202">
        <v>5</v>
      </c>
    </row>
    <row r="203" spans="1:17" hidden="1">
      <c r="A203" t="s">
        <v>1619</v>
      </c>
      <c r="B203">
        <v>6</v>
      </c>
      <c r="D203" t="s">
        <v>1689</v>
      </c>
      <c r="E203">
        <v>6</v>
      </c>
      <c r="G203" t="s">
        <v>1668</v>
      </c>
      <c r="H203">
        <v>6</v>
      </c>
      <c r="J203" t="s">
        <v>1662</v>
      </c>
      <c r="K203">
        <v>6</v>
      </c>
      <c r="M203" t="s">
        <v>1686</v>
      </c>
      <c r="N203">
        <v>6</v>
      </c>
      <c r="P203" t="s">
        <v>1725</v>
      </c>
      <c r="Q203">
        <v>6</v>
      </c>
    </row>
    <row r="204" spans="1:17" hidden="1">
      <c r="B204">
        <v>7</v>
      </c>
      <c r="E204">
        <v>7</v>
      </c>
      <c r="H204">
        <v>7</v>
      </c>
      <c r="K204">
        <v>7</v>
      </c>
      <c r="N204">
        <v>7</v>
      </c>
      <c r="Q204">
        <v>7</v>
      </c>
    </row>
    <row r="205" spans="1:17" hidden="1">
      <c r="A205" t="s">
        <v>156</v>
      </c>
      <c r="B205">
        <v>1</v>
      </c>
      <c r="D205" t="s">
        <v>486</v>
      </c>
      <c r="E205">
        <v>1</v>
      </c>
      <c r="G205" t="s">
        <v>99</v>
      </c>
      <c r="H205">
        <v>1</v>
      </c>
      <c r="J205" t="s">
        <v>171</v>
      </c>
      <c r="K205">
        <v>1</v>
      </c>
      <c r="M205" t="s">
        <v>27</v>
      </c>
      <c r="N205">
        <v>1</v>
      </c>
      <c r="P205" t="s">
        <v>132</v>
      </c>
      <c r="Q205">
        <v>1</v>
      </c>
    </row>
    <row r="206" spans="1:17" hidden="1">
      <c r="A206" t="s">
        <v>714</v>
      </c>
      <c r="B206">
        <v>2</v>
      </c>
      <c r="D206" t="s">
        <v>536</v>
      </c>
      <c r="E206">
        <v>2</v>
      </c>
      <c r="G206" t="s">
        <v>719</v>
      </c>
      <c r="H206">
        <v>2</v>
      </c>
      <c r="J206" t="s">
        <v>676</v>
      </c>
      <c r="K206">
        <v>2</v>
      </c>
      <c r="M206" t="s">
        <v>725</v>
      </c>
      <c r="N206">
        <v>2</v>
      </c>
      <c r="P206" t="s">
        <v>133</v>
      </c>
      <c r="Q206">
        <v>2</v>
      </c>
    </row>
    <row r="207" spans="1:17">
      <c r="A207" t="s">
        <v>1847</v>
      </c>
      <c r="B207">
        <v>3</v>
      </c>
      <c r="D207" t="s">
        <v>1924</v>
      </c>
      <c r="E207">
        <v>3</v>
      </c>
      <c r="G207" t="s">
        <v>2012</v>
      </c>
      <c r="H207">
        <v>3</v>
      </c>
      <c r="J207" t="s">
        <v>2091</v>
      </c>
      <c r="K207">
        <v>3</v>
      </c>
      <c r="M207" t="s">
        <v>2167</v>
      </c>
      <c r="N207">
        <v>3</v>
      </c>
      <c r="P207" t="s">
        <v>2244</v>
      </c>
      <c r="Q207">
        <v>3</v>
      </c>
    </row>
    <row r="208" spans="1:17" hidden="1">
      <c r="A208" t="s">
        <v>1010</v>
      </c>
      <c r="B208">
        <v>4</v>
      </c>
      <c r="D208" t="s">
        <v>1010</v>
      </c>
      <c r="E208">
        <v>4</v>
      </c>
      <c r="G208" t="s">
        <v>1010</v>
      </c>
      <c r="H208">
        <v>4</v>
      </c>
      <c r="J208" t="s">
        <v>1010</v>
      </c>
      <c r="K208">
        <v>4</v>
      </c>
      <c r="M208" t="s">
        <v>1010</v>
      </c>
      <c r="N208">
        <v>4</v>
      </c>
      <c r="P208" t="s">
        <v>1010</v>
      </c>
      <c r="Q208">
        <v>4</v>
      </c>
    </row>
    <row r="209" spans="1:17" hidden="1">
      <c r="A209" t="s">
        <v>3</v>
      </c>
      <c r="B209">
        <v>5</v>
      </c>
      <c r="D209" t="s">
        <v>3</v>
      </c>
      <c r="E209">
        <v>5</v>
      </c>
      <c r="G209" t="s">
        <v>3</v>
      </c>
      <c r="H209">
        <v>5</v>
      </c>
      <c r="J209" t="s">
        <v>10</v>
      </c>
      <c r="K209">
        <v>5</v>
      </c>
      <c r="M209" t="s">
        <v>3</v>
      </c>
      <c r="N209">
        <v>5</v>
      </c>
      <c r="P209" t="s">
        <v>10</v>
      </c>
      <c r="Q209">
        <v>5</v>
      </c>
    </row>
    <row r="210" spans="1:17" hidden="1">
      <c r="A210" t="s">
        <v>1716</v>
      </c>
      <c r="B210">
        <v>6</v>
      </c>
      <c r="D210" t="s">
        <v>1725</v>
      </c>
      <c r="E210">
        <v>6</v>
      </c>
      <c r="G210" t="s">
        <v>1698</v>
      </c>
      <c r="H210">
        <v>6</v>
      </c>
      <c r="J210" t="s">
        <v>1725</v>
      </c>
      <c r="K210">
        <v>6</v>
      </c>
      <c r="M210" t="s">
        <v>1624</v>
      </c>
      <c r="N210">
        <v>6</v>
      </c>
      <c r="P210" t="s">
        <v>1689</v>
      </c>
      <c r="Q210">
        <v>6</v>
      </c>
    </row>
    <row r="211" spans="1:17" hidden="1">
      <c r="B211">
        <v>7</v>
      </c>
      <c r="E211">
        <v>7</v>
      </c>
      <c r="H211">
        <v>7</v>
      </c>
      <c r="K211">
        <v>7</v>
      </c>
      <c r="N211">
        <v>7</v>
      </c>
      <c r="Q211">
        <v>7</v>
      </c>
    </row>
    <row r="212" spans="1:17" hidden="1">
      <c r="A212" t="s">
        <v>87</v>
      </c>
      <c r="B212">
        <v>1</v>
      </c>
      <c r="D212" t="s">
        <v>132</v>
      </c>
      <c r="E212">
        <v>1</v>
      </c>
      <c r="G212" t="s">
        <v>60</v>
      </c>
      <c r="H212">
        <v>1</v>
      </c>
      <c r="J212" t="s">
        <v>132</v>
      </c>
      <c r="K212">
        <v>1</v>
      </c>
      <c r="M212" t="s">
        <v>96</v>
      </c>
      <c r="N212">
        <v>1</v>
      </c>
      <c r="P212" t="s">
        <v>486</v>
      </c>
      <c r="Q212">
        <v>1</v>
      </c>
    </row>
    <row r="213" spans="1:17" hidden="1">
      <c r="A213" t="s">
        <v>707</v>
      </c>
      <c r="B213">
        <v>2</v>
      </c>
      <c r="D213" t="s">
        <v>133</v>
      </c>
      <c r="E213">
        <v>2</v>
      </c>
      <c r="G213" t="s">
        <v>732</v>
      </c>
      <c r="H213">
        <v>2</v>
      </c>
      <c r="J213" t="s">
        <v>133</v>
      </c>
      <c r="K213">
        <v>2</v>
      </c>
      <c r="M213" t="s">
        <v>341</v>
      </c>
      <c r="N213">
        <v>2</v>
      </c>
      <c r="P213" t="s">
        <v>536</v>
      </c>
      <c r="Q213">
        <v>2</v>
      </c>
    </row>
    <row r="214" spans="1:17">
      <c r="A214" t="s">
        <v>1784</v>
      </c>
      <c r="B214">
        <v>3</v>
      </c>
      <c r="D214" t="s">
        <v>1925</v>
      </c>
      <c r="E214">
        <v>3</v>
      </c>
      <c r="G214" t="s">
        <v>2013</v>
      </c>
      <c r="H214">
        <v>3</v>
      </c>
      <c r="J214" t="s">
        <v>2092</v>
      </c>
      <c r="K214">
        <v>3</v>
      </c>
      <c r="M214" t="s">
        <v>2168</v>
      </c>
      <c r="N214">
        <v>3</v>
      </c>
      <c r="P214" t="s">
        <v>2245</v>
      </c>
      <c r="Q214">
        <v>3</v>
      </c>
    </row>
    <row r="215" spans="1:17" hidden="1">
      <c r="A215" t="s">
        <v>1011</v>
      </c>
      <c r="B215">
        <v>4</v>
      </c>
      <c r="D215" t="s">
        <v>1011</v>
      </c>
      <c r="E215">
        <v>4</v>
      </c>
      <c r="G215" t="s">
        <v>1011</v>
      </c>
      <c r="H215">
        <v>4</v>
      </c>
      <c r="J215" t="s">
        <v>1011</v>
      </c>
      <c r="K215">
        <v>4</v>
      </c>
      <c r="M215" t="s">
        <v>1011</v>
      </c>
      <c r="N215">
        <v>4</v>
      </c>
      <c r="P215" t="s">
        <v>1011</v>
      </c>
      <c r="Q215">
        <v>4</v>
      </c>
    </row>
    <row r="216" spans="1:17" hidden="1">
      <c r="A216" t="s">
        <v>3</v>
      </c>
      <c r="B216">
        <v>5</v>
      </c>
      <c r="D216" t="s">
        <v>10</v>
      </c>
      <c r="E216">
        <v>5</v>
      </c>
      <c r="G216" t="s">
        <v>3</v>
      </c>
      <c r="H216">
        <v>5</v>
      </c>
      <c r="J216" t="s">
        <v>10</v>
      </c>
      <c r="K216">
        <v>5</v>
      </c>
      <c r="M216" t="s">
        <v>3</v>
      </c>
      <c r="N216">
        <v>5</v>
      </c>
      <c r="P216" t="s">
        <v>3</v>
      </c>
      <c r="Q216">
        <v>5</v>
      </c>
    </row>
    <row r="217" spans="1:17" hidden="1">
      <c r="A217" t="s">
        <v>1704</v>
      </c>
      <c r="B217">
        <v>6</v>
      </c>
      <c r="D217" t="s">
        <v>1663</v>
      </c>
      <c r="E217">
        <v>6</v>
      </c>
      <c r="G217" t="s">
        <v>1670</v>
      </c>
      <c r="H217">
        <v>6</v>
      </c>
      <c r="J217" t="s">
        <v>1703</v>
      </c>
      <c r="K217">
        <v>6</v>
      </c>
      <c r="M217" t="s">
        <v>1601</v>
      </c>
      <c r="N217">
        <v>6</v>
      </c>
      <c r="P217" t="s">
        <v>1703</v>
      </c>
      <c r="Q217">
        <v>6</v>
      </c>
    </row>
    <row r="218" spans="1:17" hidden="1">
      <c r="B218">
        <v>7</v>
      </c>
      <c r="E218">
        <v>7</v>
      </c>
      <c r="H218">
        <v>7</v>
      </c>
      <c r="K218">
        <v>7</v>
      </c>
      <c r="N218">
        <v>7</v>
      </c>
      <c r="Q218">
        <v>7</v>
      </c>
    </row>
    <row r="219" spans="1:17" hidden="1">
      <c r="A219" t="s">
        <v>66</v>
      </c>
      <c r="B219">
        <v>1</v>
      </c>
      <c r="D219" t="s">
        <v>135</v>
      </c>
      <c r="E219">
        <v>1</v>
      </c>
      <c r="G219" t="s">
        <v>45</v>
      </c>
      <c r="H219">
        <v>1</v>
      </c>
      <c r="J219" t="s">
        <v>201</v>
      </c>
      <c r="K219">
        <v>1</v>
      </c>
      <c r="M219" t="s">
        <v>78</v>
      </c>
      <c r="N219">
        <v>1</v>
      </c>
      <c r="P219" t="s">
        <v>201</v>
      </c>
      <c r="Q219">
        <v>1</v>
      </c>
    </row>
    <row r="220" spans="1:17" hidden="1">
      <c r="A220" t="s">
        <v>138</v>
      </c>
      <c r="B220">
        <v>2</v>
      </c>
      <c r="D220" t="s">
        <v>136</v>
      </c>
      <c r="E220">
        <v>2</v>
      </c>
      <c r="G220" t="s">
        <v>609</v>
      </c>
      <c r="H220">
        <v>2</v>
      </c>
      <c r="J220" t="s">
        <v>722</v>
      </c>
      <c r="K220">
        <v>2</v>
      </c>
      <c r="M220" t="s">
        <v>761</v>
      </c>
      <c r="N220">
        <v>2</v>
      </c>
      <c r="P220" t="s">
        <v>722</v>
      </c>
      <c r="Q220">
        <v>2</v>
      </c>
    </row>
    <row r="221" spans="1:17">
      <c r="A221" t="s">
        <v>1848</v>
      </c>
      <c r="B221">
        <v>3</v>
      </c>
      <c r="D221" t="s">
        <v>1926</v>
      </c>
      <c r="E221">
        <v>3</v>
      </c>
      <c r="G221" t="s">
        <v>2014</v>
      </c>
      <c r="H221">
        <v>3</v>
      </c>
      <c r="J221" t="s">
        <v>2093</v>
      </c>
      <c r="K221">
        <v>3</v>
      </c>
      <c r="M221" t="s">
        <v>1519</v>
      </c>
      <c r="N221">
        <v>3</v>
      </c>
      <c r="P221" t="s">
        <v>2246</v>
      </c>
      <c r="Q221">
        <v>3</v>
      </c>
    </row>
    <row r="222" spans="1:17" hidden="1">
      <c r="A222" t="s">
        <v>1012</v>
      </c>
      <c r="B222">
        <v>4</v>
      </c>
      <c r="D222" t="s">
        <v>1012</v>
      </c>
      <c r="E222">
        <v>4</v>
      </c>
      <c r="G222" t="s">
        <v>1012</v>
      </c>
      <c r="H222">
        <v>4</v>
      </c>
      <c r="J222" t="s">
        <v>1012</v>
      </c>
      <c r="K222">
        <v>4</v>
      </c>
      <c r="M222" t="s">
        <v>1012</v>
      </c>
      <c r="N222">
        <v>4</v>
      </c>
      <c r="P222" t="s">
        <v>1012</v>
      </c>
      <c r="Q222">
        <v>4</v>
      </c>
    </row>
    <row r="223" spans="1:17" hidden="1">
      <c r="A223" t="s">
        <v>3</v>
      </c>
      <c r="B223">
        <v>5</v>
      </c>
      <c r="D223" t="s">
        <v>3</v>
      </c>
      <c r="E223">
        <v>5</v>
      </c>
      <c r="G223" t="s">
        <v>3</v>
      </c>
      <c r="H223">
        <v>5</v>
      </c>
      <c r="J223" t="s">
        <v>10</v>
      </c>
      <c r="K223">
        <v>5</v>
      </c>
      <c r="M223" t="s">
        <v>3</v>
      </c>
      <c r="N223">
        <v>5</v>
      </c>
      <c r="P223" t="s">
        <v>3</v>
      </c>
      <c r="Q223">
        <v>5</v>
      </c>
    </row>
    <row r="224" spans="1:17" hidden="1">
      <c r="A224" t="s">
        <v>1644</v>
      </c>
      <c r="B224">
        <v>6</v>
      </c>
      <c r="D224" t="s">
        <v>1664</v>
      </c>
      <c r="E224">
        <v>6</v>
      </c>
      <c r="G224" t="s">
        <v>1666</v>
      </c>
      <c r="H224">
        <v>6</v>
      </c>
      <c r="J224" t="s">
        <v>1674</v>
      </c>
      <c r="K224">
        <v>6</v>
      </c>
      <c r="M224" t="s">
        <v>1638</v>
      </c>
      <c r="N224">
        <v>6</v>
      </c>
      <c r="P224" t="s">
        <v>1611</v>
      </c>
      <c r="Q224">
        <v>6</v>
      </c>
    </row>
    <row r="225" spans="1:17" hidden="1">
      <c r="B225">
        <v>7</v>
      </c>
      <c r="E225">
        <v>7</v>
      </c>
      <c r="H225">
        <v>7</v>
      </c>
      <c r="K225">
        <v>7</v>
      </c>
      <c r="N225">
        <v>7</v>
      </c>
      <c r="Q225">
        <v>7</v>
      </c>
    </row>
    <row r="226" spans="1:17" hidden="1">
      <c r="A226" t="s">
        <v>533</v>
      </c>
      <c r="B226">
        <v>1</v>
      </c>
      <c r="D226" t="s">
        <v>108</v>
      </c>
      <c r="E226">
        <v>1</v>
      </c>
      <c r="G226" t="s">
        <v>72</v>
      </c>
      <c r="H226">
        <v>1</v>
      </c>
      <c r="J226" t="s">
        <v>105</v>
      </c>
      <c r="K226">
        <v>1</v>
      </c>
      <c r="M226" t="s">
        <v>54</v>
      </c>
      <c r="N226">
        <v>1</v>
      </c>
      <c r="P226" t="s">
        <v>5</v>
      </c>
      <c r="Q226">
        <v>1</v>
      </c>
    </row>
    <row r="227" spans="1:17" hidden="1">
      <c r="A227" t="s">
        <v>534</v>
      </c>
      <c r="B227">
        <v>2</v>
      </c>
      <c r="D227" t="s">
        <v>609</v>
      </c>
      <c r="E227">
        <v>2</v>
      </c>
      <c r="G227" t="s">
        <v>73</v>
      </c>
      <c r="H227">
        <v>2</v>
      </c>
      <c r="J227" t="s">
        <v>593</v>
      </c>
      <c r="K227">
        <v>2</v>
      </c>
      <c r="M227" t="s">
        <v>634</v>
      </c>
      <c r="N227">
        <v>2</v>
      </c>
      <c r="P227" t="s">
        <v>582</v>
      </c>
      <c r="Q227">
        <v>2</v>
      </c>
    </row>
    <row r="228" spans="1:17">
      <c r="A228" t="s">
        <v>1849</v>
      </c>
      <c r="B228">
        <v>3</v>
      </c>
      <c r="D228" t="s">
        <v>1927</v>
      </c>
      <c r="E228">
        <v>3</v>
      </c>
      <c r="G228" t="s">
        <v>2015</v>
      </c>
      <c r="H228">
        <v>3</v>
      </c>
      <c r="J228" t="s">
        <v>2094</v>
      </c>
      <c r="K228">
        <v>3</v>
      </c>
      <c r="M228" t="s">
        <v>1537</v>
      </c>
      <c r="N228">
        <v>3</v>
      </c>
      <c r="P228" t="s">
        <v>2247</v>
      </c>
      <c r="Q228">
        <v>3</v>
      </c>
    </row>
    <row r="229" spans="1:17" hidden="1">
      <c r="A229" t="s">
        <v>1013</v>
      </c>
      <c r="B229">
        <v>4</v>
      </c>
      <c r="D229" t="s">
        <v>1013</v>
      </c>
      <c r="E229">
        <v>4</v>
      </c>
      <c r="G229" t="s">
        <v>1013</v>
      </c>
      <c r="H229">
        <v>4</v>
      </c>
      <c r="J229" t="s">
        <v>1013</v>
      </c>
      <c r="K229">
        <v>4</v>
      </c>
      <c r="M229" t="s">
        <v>1013</v>
      </c>
      <c r="N229">
        <v>4</v>
      </c>
      <c r="P229" t="s">
        <v>1013</v>
      </c>
      <c r="Q229">
        <v>4</v>
      </c>
    </row>
    <row r="230" spans="1:17" hidden="1">
      <c r="A230" t="s">
        <v>3</v>
      </c>
      <c r="B230">
        <v>5</v>
      </c>
      <c r="D230" t="s">
        <v>3</v>
      </c>
      <c r="E230">
        <v>5</v>
      </c>
      <c r="G230" t="s">
        <v>10</v>
      </c>
      <c r="H230">
        <v>5</v>
      </c>
      <c r="J230" t="s">
        <v>3</v>
      </c>
      <c r="K230">
        <v>5</v>
      </c>
      <c r="M230" t="s">
        <v>10</v>
      </c>
      <c r="N230">
        <v>5</v>
      </c>
      <c r="P230" t="s">
        <v>3</v>
      </c>
      <c r="Q230">
        <v>5</v>
      </c>
    </row>
    <row r="231" spans="1:17" hidden="1">
      <c r="A231" t="s">
        <v>1725</v>
      </c>
      <c r="B231">
        <v>6</v>
      </c>
      <c r="D231" t="s">
        <v>1649</v>
      </c>
      <c r="E231">
        <v>6</v>
      </c>
      <c r="G231" t="s">
        <v>1628</v>
      </c>
      <c r="H231">
        <v>6</v>
      </c>
      <c r="J231" t="s">
        <v>1680</v>
      </c>
      <c r="K231">
        <v>6</v>
      </c>
      <c r="M231" t="s">
        <v>1712</v>
      </c>
      <c r="N231">
        <v>6</v>
      </c>
      <c r="P231" t="s">
        <v>1674</v>
      </c>
      <c r="Q231">
        <v>6</v>
      </c>
    </row>
    <row r="232" spans="1:17" hidden="1">
      <c r="B232">
        <v>7</v>
      </c>
      <c r="E232">
        <v>7</v>
      </c>
      <c r="H232">
        <v>7</v>
      </c>
      <c r="K232">
        <v>7</v>
      </c>
      <c r="N232">
        <v>7</v>
      </c>
      <c r="Q232">
        <v>7</v>
      </c>
    </row>
    <row r="233" spans="1:17" hidden="1">
      <c r="A233" t="s">
        <v>132</v>
      </c>
      <c r="B233">
        <v>1</v>
      </c>
      <c r="D233" t="s">
        <v>147</v>
      </c>
      <c r="E233">
        <v>1</v>
      </c>
      <c r="G233" t="s">
        <v>565</v>
      </c>
      <c r="H233">
        <v>1</v>
      </c>
      <c r="J233" t="s">
        <v>478</v>
      </c>
      <c r="K233">
        <v>1</v>
      </c>
      <c r="M233" t="s">
        <v>207</v>
      </c>
      <c r="N233">
        <v>1</v>
      </c>
      <c r="P233" t="s">
        <v>105</v>
      </c>
      <c r="Q233">
        <v>1</v>
      </c>
    </row>
    <row r="234" spans="1:17" hidden="1">
      <c r="A234" t="s">
        <v>133</v>
      </c>
      <c r="B234">
        <v>2</v>
      </c>
      <c r="D234" t="s">
        <v>773</v>
      </c>
      <c r="E234">
        <v>2</v>
      </c>
      <c r="G234" t="s">
        <v>737</v>
      </c>
      <c r="H234">
        <v>2</v>
      </c>
      <c r="J234" t="s">
        <v>528</v>
      </c>
      <c r="K234">
        <v>2</v>
      </c>
      <c r="M234" t="s">
        <v>654</v>
      </c>
      <c r="N234">
        <v>2</v>
      </c>
      <c r="P234" t="s">
        <v>593</v>
      </c>
      <c r="Q234">
        <v>2</v>
      </c>
    </row>
    <row r="235" spans="1:17">
      <c r="A235" t="s">
        <v>1850</v>
      </c>
      <c r="B235">
        <v>3</v>
      </c>
      <c r="D235" t="s">
        <v>1928</v>
      </c>
      <c r="E235">
        <v>3</v>
      </c>
      <c r="G235" t="s">
        <v>2016</v>
      </c>
      <c r="H235">
        <v>3</v>
      </c>
      <c r="J235" t="s">
        <v>2095</v>
      </c>
      <c r="K235">
        <v>3</v>
      </c>
      <c r="M235" t="s">
        <v>2169</v>
      </c>
      <c r="N235">
        <v>3</v>
      </c>
      <c r="P235" t="s">
        <v>2248</v>
      </c>
      <c r="Q235">
        <v>3</v>
      </c>
    </row>
    <row r="236" spans="1:17" hidden="1">
      <c r="A236" t="s">
        <v>1014</v>
      </c>
      <c r="B236">
        <v>4</v>
      </c>
      <c r="D236" t="s">
        <v>1014</v>
      </c>
      <c r="E236">
        <v>4</v>
      </c>
      <c r="G236" t="s">
        <v>1014</v>
      </c>
      <c r="H236">
        <v>4</v>
      </c>
      <c r="J236" t="s">
        <v>1014</v>
      </c>
      <c r="K236">
        <v>4</v>
      </c>
      <c r="M236" t="s">
        <v>1014</v>
      </c>
      <c r="N236">
        <v>4</v>
      </c>
      <c r="P236" t="s">
        <v>1014</v>
      </c>
      <c r="Q236">
        <v>4</v>
      </c>
    </row>
    <row r="237" spans="1:17" hidden="1">
      <c r="A237" t="s">
        <v>10</v>
      </c>
      <c r="B237">
        <v>5</v>
      </c>
      <c r="D237" t="s">
        <v>3</v>
      </c>
      <c r="E237">
        <v>5</v>
      </c>
      <c r="G237" t="s">
        <v>3</v>
      </c>
      <c r="H237">
        <v>5</v>
      </c>
      <c r="J237" t="s">
        <v>3</v>
      </c>
      <c r="K237">
        <v>5</v>
      </c>
      <c r="M237" t="s">
        <v>3</v>
      </c>
      <c r="N237">
        <v>5</v>
      </c>
      <c r="P237" t="s">
        <v>3</v>
      </c>
      <c r="Q237">
        <v>5</v>
      </c>
    </row>
    <row r="238" spans="1:17" hidden="1">
      <c r="A238" t="s">
        <v>1602</v>
      </c>
      <c r="B238">
        <v>6</v>
      </c>
      <c r="D238" t="s">
        <v>1611</v>
      </c>
      <c r="E238">
        <v>6</v>
      </c>
      <c r="G238" t="s">
        <v>1613</v>
      </c>
      <c r="H238">
        <v>6</v>
      </c>
      <c r="J238" t="s">
        <v>1649</v>
      </c>
      <c r="K238">
        <v>6</v>
      </c>
      <c r="M238" t="s">
        <v>1617</v>
      </c>
      <c r="N238">
        <v>6</v>
      </c>
      <c r="P238" t="s">
        <v>1659</v>
      </c>
      <c r="Q238">
        <v>6</v>
      </c>
    </row>
    <row r="239" spans="1:17" hidden="1">
      <c r="B239">
        <v>7</v>
      </c>
      <c r="E239">
        <v>7</v>
      </c>
      <c r="H239">
        <v>7</v>
      </c>
      <c r="K239">
        <v>7</v>
      </c>
      <c r="N239">
        <v>7</v>
      </c>
      <c r="Q239">
        <v>7</v>
      </c>
    </row>
    <row r="240" spans="1:17" hidden="1">
      <c r="A240" t="s">
        <v>141</v>
      </c>
      <c r="B240">
        <v>1</v>
      </c>
      <c r="D240" t="s">
        <v>5</v>
      </c>
      <c r="E240">
        <v>1</v>
      </c>
      <c r="G240" t="s">
        <v>125</v>
      </c>
      <c r="H240">
        <v>1</v>
      </c>
      <c r="J240" t="s">
        <v>147</v>
      </c>
      <c r="K240">
        <v>1</v>
      </c>
      <c r="M240" t="s">
        <v>48</v>
      </c>
      <c r="N240">
        <v>1</v>
      </c>
      <c r="P240" t="s">
        <v>210</v>
      </c>
      <c r="Q240">
        <v>1</v>
      </c>
    </row>
    <row r="241" spans="1:17" hidden="1">
      <c r="A241" t="s">
        <v>142</v>
      </c>
      <c r="B241">
        <v>2</v>
      </c>
      <c r="D241" t="s">
        <v>582</v>
      </c>
      <c r="E241">
        <v>2</v>
      </c>
      <c r="G241" t="s">
        <v>621</v>
      </c>
      <c r="H241">
        <v>2</v>
      </c>
      <c r="J241" t="s">
        <v>773</v>
      </c>
      <c r="K241">
        <v>2</v>
      </c>
      <c r="M241" t="s">
        <v>49</v>
      </c>
      <c r="N241">
        <v>2</v>
      </c>
      <c r="P241" t="s">
        <v>626</v>
      </c>
      <c r="Q241">
        <v>2</v>
      </c>
    </row>
    <row r="242" spans="1:17">
      <c r="A242" t="s">
        <v>1851</v>
      </c>
      <c r="B242">
        <v>3</v>
      </c>
      <c r="D242" t="s">
        <v>1726</v>
      </c>
      <c r="E242">
        <v>3</v>
      </c>
      <c r="G242" t="s">
        <v>2017</v>
      </c>
      <c r="H242">
        <v>3</v>
      </c>
      <c r="J242" t="s">
        <v>2096</v>
      </c>
      <c r="K242">
        <v>3</v>
      </c>
      <c r="M242" t="s">
        <v>2170</v>
      </c>
      <c r="N242">
        <v>3</v>
      </c>
      <c r="P242" t="s">
        <v>2249</v>
      </c>
      <c r="Q242">
        <v>3</v>
      </c>
    </row>
    <row r="243" spans="1:17" hidden="1">
      <c r="A243" t="s">
        <v>1015</v>
      </c>
      <c r="B243">
        <v>4</v>
      </c>
      <c r="D243" t="s">
        <v>1015</v>
      </c>
      <c r="E243">
        <v>4</v>
      </c>
      <c r="G243" t="s">
        <v>1015</v>
      </c>
      <c r="H243">
        <v>4</v>
      </c>
      <c r="J243" t="s">
        <v>1015</v>
      </c>
      <c r="K243">
        <v>4</v>
      </c>
      <c r="M243" t="s">
        <v>1015</v>
      </c>
      <c r="N243">
        <v>4</v>
      </c>
      <c r="P243" t="s">
        <v>1015</v>
      </c>
      <c r="Q243">
        <v>4</v>
      </c>
    </row>
    <row r="244" spans="1:17" hidden="1">
      <c r="A244" t="s">
        <v>3</v>
      </c>
      <c r="B244">
        <v>5</v>
      </c>
      <c r="D244" t="s">
        <v>3</v>
      </c>
      <c r="E244">
        <v>5</v>
      </c>
      <c r="G244" t="s">
        <v>3</v>
      </c>
      <c r="H244">
        <v>5</v>
      </c>
      <c r="J244" t="s">
        <v>10</v>
      </c>
      <c r="K244">
        <v>5</v>
      </c>
      <c r="M244" t="s">
        <v>10</v>
      </c>
      <c r="N244">
        <v>5</v>
      </c>
      <c r="P244" t="s">
        <v>3</v>
      </c>
      <c r="Q244">
        <v>5</v>
      </c>
    </row>
    <row r="245" spans="1:17" hidden="1">
      <c r="A245" t="s">
        <v>1638</v>
      </c>
      <c r="B245">
        <v>6</v>
      </c>
      <c r="D245" t="s">
        <v>1668</v>
      </c>
      <c r="E245">
        <v>6</v>
      </c>
      <c r="G245" t="s">
        <v>1678</v>
      </c>
      <c r="H245">
        <v>6</v>
      </c>
      <c r="J245" t="s">
        <v>1701</v>
      </c>
      <c r="K245">
        <v>6</v>
      </c>
      <c r="M245" t="s">
        <v>1703</v>
      </c>
      <c r="N245">
        <v>6</v>
      </c>
      <c r="P245" t="s">
        <v>1680</v>
      </c>
      <c r="Q245">
        <v>6</v>
      </c>
    </row>
    <row r="246" spans="1:17" hidden="1">
      <c r="B246">
        <v>7</v>
      </c>
      <c r="E246">
        <v>7</v>
      </c>
      <c r="H246">
        <v>7</v>
      </c>
      <c r="K246">
        <v>7</v>
      </c>
      <c r="N246">
        <v>7</v>
      </c>
      <c r="Q246">
        <v>7</v>
      </c>
    </row>
    <row r="247" spans="1:17" hidden="1">
      <c r="A247" t="s">
        <v>54</v>
      </c>
      <c r="B247">
        <v>1</v>
      </c>
      <c r="D247" t="s">
        <v>99</v>
      </c>
      <c r="E247">
        <v>1</v>
      </c>
      <c r="G247" t="s">
        <v>110</v>
      </c>
      <c r="H247">
        <v>1</v>
      </c>
      <c r="J247" t="s">
        <v>8</v>
      </c>
      <c r="K247">
        <v>1</v>
      </c>
      <c r="M247" t="s">
        <v>201</v>
      </c>
      <c r="N247">
        <v>1</v>
      </c>
      <c r="P247" t="s">
        <v>478</v>
      </c>
      <c r="Q247">
        <v>1</v>
      </c>
    </row>
    <row r="248" spans="1:17" hidden="1">
      <c r="A248" t="s">
        <v>634</v>
      </c>
      <c r="B248">
        <v>2</v>
      </c>
      <c r="D248" t="s">
        <v>719</v>
      </c>
      <c r="E248">
        <v>2</v>
      </c>
      <c r="G248" t="s">
        <v>612</v>
      </c>
      <c r="H248">
        <v>2</v>
      </c>
      <c r="J248" t="s">
        <v>704</v>
      </c>
      <c r="K248">
        <v>2</v>
      </c>
      <c r="M248" t="s">
        <v>722</v>
      </c>
      <c r="N248">
        <v>2</v>
      </c>
      <c r="P248" t="s">
        <v>528</v>
      </c>
      <c r="Q248">
        <v>2</v>
      </c>
    </row>
    <row r="249" spans="1:17">
      <c r="A249" t="s">
        <v>1852</v>
      </c>
      <c r="B249">
        <v>3</v>
      </c>
      <c r="D249" t="s">
        <v>1929</v>
      </c>
      <c r="E249">
        <v>3</v>
      </c>
      <c r="G249" t="s">
        <v>2017</v>
      </c>
      <c r="H249">
        <v>3</v>
      </c>
      <c r="J249" t="s">
        <v>2097</v>
      </c>
      <c r="K249">
        <v>3</v>
      </c>
      <c r="M249" t="s">
        <v>1490</v>
      </c>
      <c r="N249">
        <v>3</v>
      </c>
      <c r="P249" t="s">
        <v>2250</v>
      </c>
      <c r="Q249">
        <v>3</v>
      </c>
    </row>
    <row r="250" spans="1:17" hidden="1">
      <c r="A250" t="s">
        <v>1016</v>
      </c>
      <c r="B250">
        <v>4</v>
      </c>
      <c r="D250" t="s">
        <v>1016</v>
      </c>
      <c r="E250">
        <v>4</v>
      </c>
      <c r="G250" t="s">
        <v>1016</v>
      </c>
      <c r="H250">
        <v>4</v>
      </c>
      <c r="J250" t="s">
        <v>1016</v>
      </c>
      <c r="K250">
        <v>4</v>
      </c>
      <c r="M250" t="s">
        <v>1016</v>
      </c>
      <c r="N250">
        <v>4</v>
      </c>
      <c r="P250" t="s">
        <v>1016</v>
      </c>
      <c r="Q250">
        <v>4</v>
      </c>
    </row>
    <row r="251" spans="1:17" hidden="1">
      <c r="A251" t="s">
        <v>10</v>
      </c>
      <c r="B251">
        <v>5</v>
      </c>
      <c r="D251" t="s">
        <v>3</v>
      </c>
      <c r="E251">
        <v>5</v>
      </c>
      <c r="G251" t="s">
        <v>3</v>
      </c>
      <c r="H251">
        <v>5</v>
      </c>
      <c r="J251" t="s">
        <v>10</v>
      </c>
      <c r="K251">
        <v>5</v>
      </c>
      <c r="M251" t="s">
        <v>3</v>
      </c>
      <c r="N251">
        <v>5</v>
      </c>
      <c r="P251" t="s">
        <v>3</v>
      </c>
      <c r="Q251">
        <v>5</v>
      </c>
    </row>
    <row r="252" spans="1:17" hidden="1">
      <c r="A252" t="s">
        <v>1667</v>
      </c>
      <c r="B252">
        <v>6</v>
      </c>
      <c r="D252" t="s">
        <v>1696</v>
      </c>
      <c r="E252">
        <v>6</v>
      </c>
      <c r="G252" t="s">
        <v>1695</v>
      </c>
      <c r="H252">
        <v>6</v>
      </c>
      <c r="J252" t="s">
        <v>1696</v>
      </c>
      <c r="K252">
        <v>6</v>
      </c>
      <c r="M252" t="s">
        <v>1719</v>
      </c>
      <c r="N252">
        <v>6</v>
      </c>
      <c r="P252" t="s">
        <v>1640</v>
      </c>
      <c r="Q252">
        <v>6</v>
      </c>
    </row>
    <row r="253" spans="1:17" hidden="1">
      <c r="B253">
        <v>7</v>
      </c>
      <c r="E253">
        <v>7</v>
      </c>
      <c r="H253">
        <v>7</v>
      </c>
      <c r="K253">
        <v>7</v>
      </c>
      <c r="N253">
        <v>7</v>
      </c>
      <c r="Q253">
        <v>7</v>
      </c>
    </row>
    <row r="254" spans="1:17" hidden="1">
      <c r="A254" t="s">
        <v>530</v>
      </c>
      <c r="B254">
        <v>1</v>
      </c>
      <c r="D254" t="s">
        <v>90</v>
      </c>
      <c r="E254">
        <v>1</v>
      </c>
      <c r="G254" t="s">
        <v>128</v>
      </c>
      <c r="H254">
        <v>1</v>
      </c>
      <c r="J254" t="s">
        <v>90</v>
      </c>
      <c r="K254">
        <v>1</v>
      </c>
      <c r="M254" t="s">
        <v>150</v>
      </c>
      <c r="N254">
        <v>1</v>
      </c>
      <c r="P254" t="s">
        <v>180</v>
      </c>
      <c r="Q254">
        <v>1</v>
      </c>
    </row>
    <row r="255" spans="1:17" hidden="1">
      <c r="A255" t="s">
        <v>531</v>
      </c>
      <c r="B255">
        <v>2</v>
      </c>
      <c r="D255" t="s">
        <v>690</v>
      </c>
      <c r="E255">
        <v>2</v>
      </c>
      <c r="G255" t="s">
        <v>621</v>
      </c>
      <c r="H255">
        <v>2</v>
      </c>
      <c r="J255" t="s">
        <v>690</v>
      </c>
      <c r="K255">
        <v>2</v>
      </c>
      <c r="M255" t="s">
        <v>151</v>
      </c>
      <c r="N255">
        <v>2</v>
      </c>
      <c r="P255" t="s">
        <v>673</v>
      </c>
      <c r="Q255">
        <v>2</v>
      </c>
    </row>
    <row r="256" spans="1:17">
      <c r="A256" t="s">
        <v>1853</v>
      </c>
      <c r="B256">
        <v>3</v>
      </c>
      <c r="D256" t="s">
        <v>1727</v>
      </c>
      <c r="E256">
        <v>3</v>
      </c>
      <c r="G256" t="s">
        <v>2018</v>
      </c>
      <c r="H256">
        <v>3</v>
      </c>
      <c r="J256" t="s">
        <v>2098</v>
      </c>
      <c r="K256">
        <v>3</v>
      </c>
      <c r="M256" t="s">
        <v>1590</v>
      </c>
      <c r="N256">
        <v>3</v>
      </c>
      <c r="P256" t="s">
        <v>2251</v>
      </c>
      <c r="Q256">
        <v>3</v>
      </c>
    </row>
    <row r="257" spans="1:17" hidden="1">
      <c r="A257" t="s">
        <v>1017</v>
      </c>
      <c r="B257">
        <v>4</v>
      </c>
      <c r="D257" t="s">
        <v>1017</v>
      </c>
      <c r="E257">
        <v>4</v>
      </c>
      <c r="G257" t="s">
        <v>1017</v>
      </c>
      <c r="H257">
        <v>4</v>
      </c>
      <c r="J257" t="s">
        <v>1017</v>
      </c>
      <c r="K257">
        <v>4</v>
      </c>
      <c r="M257" t="s">
        <v>1017</v>
      </c>
      <c r="N257">
        <v>4</v>
      </c>
      <c r="P257" t="s">
        <v>1017</v>
      </c>
      <c r="Q257">
        <v>4</v>
      </c>
    </row>
    <row r="258" spans="1:17" hidden="1">
      <c r="A258" t="s">
        <v>3</v>
      </c>
      <c r="B258">
        <v>5</v>
      </c>
      <c r="D258" t="s">
        <v>3</v>
      </c>
      <c r="E258">
        <v>5</v>
      </c>
      <c r="G258" t="s">
        <v>3</v>
      </c>
      <c r="H258">
        <v>5</v>
      </c>
      <c r="J258" t="s">
        <v>3</v>
      </c>
      <c r="K258">
        <v>5</v>
      </c>
      <c r="M258" t="s">
        <v>3</v>
      </c>
      <c r="N258">
        <v>5</v>
      </c>
      <c r="P258" t="s">
        <v>3</v>
      </c>
      <c r="Q258">
        <v>5</v>
      </c>
    </row>
    <row r="259" spans="1:17" hidden="1">
      <c r="A259" t="s">
        <v>1657</v>
      </c>
      <c r="B259">
        <v>6</v>
      </c>
      <c r="D259" t="s">
        <v>1680</v>
      </c>
      <c r="E259">
        <v>6</v>
      </c>
      <c r="G259" t="s">
        <v>1601</v>
      </c>
      <c r="H259">
        <v>6</v>
      </c>
      <c r="J259" t="s">
        <v>1668</v>
      </c>
      <c r="K259">
        <v>6</v>
      </c>
      <c r="M259" t="s">
        <v>1678</v>
      </c>
      <c r="N259">
        <v>6</v>
      </c>
      <c r="P259" t="s">
        <v>1668</v>
      </c>
      <c r="Q259">
        <v>6</v>
      </c>
    </row>
    <row r="260" spans="1:17" hidden="1">
      <c r="B260">
        <v>7</v>
      </c>
      <c r="E260">
        <v>7</v>
      </c>
      <c r="H260">
        <v>7</v>
      </c>
      <c r="K260">
        <v>7</v>
      </c>
      <c r="N260">
        <v>7</v>
      </c>
      <c r="Q260">
        <v>7</v>
      </c>
    </row>
    <row r="261" spans="1:17" hidden="1">
      <c r="A261" t="s">
        <v>21</v>
      </c>
      <c r="B261">
        <v>1</v>
      </c>
      <c r="D261" t="s">
        <v>478</v>
      </c>
      <c r="E261">
        <v>1</v>
      </c>
      <c r="G261" t="s">
        <v>78</v>
      </c>
      <c r="H261">
        <v>1</v>
      </c>
      <c r="J261" t="s">
        <v>99</v>
      </c>
      <c r="K261">
        <v>1</v>
      </c>
      <c r="M261" t="s">
        <v>110</v>
      </c>
      <c r="N261">
        <v>1</v>
      </c>
      <c r="P261" t="s">
        <v>99</v>
      </c>
      <c r="Q261">
        <v>1</v>
      </c>
    </row>
    <row r="262" spans="1:17" hidden="1">
      <c r="A262" t="s">
        <v>695</v>
      </c>
      <c r="B262">
        <v>2</v>
      </c>
      <c r="D262" t="s">
        <v>528</v>
      </c>
      <c r="E262">
        <v>2</v>
      </c>
      <c r="G262" t="s">
        <v>761</v>
      </c>
      <c r="H262">
        <v>2</v>
      </c>
      <c r="J262" t="s">
        <v>719</v>
      </c>
      <c r="K262">
        <v>2</v>
      </c>
      <c r="M262" t="s">
        <v>612</v>
      </c>
      <c r="N262">
        <v>2</v>
      </c>
      <c r="P262" t="s">
        <v>719</v>
      </c>
      <c r="Q262">
        <v>2</v>
      </c>
    </row>
    <row r="263" spans="1:17">
      <c r="A263" t="s">
        <v>1854</v>
      </c>
      <c r="B263">
        <v>3</v>
      </c>
      <c r="D263" t="s">
        <v>1930</v>
      </c>
      <c r="E263">
        <v>3</v>
      </c>
      <c r="G263" t="s">
        <v>2019</v>
      </c>
      <c r="H263">
        <v>3</v>
      </c>
      <c r="J263" t="s">
        <v>2099</v>
      </c>
      <c r="K263">
        <v>3</v>
      </c>
      <c r="M263" t="s">
        <v>2171</v>
      </c>
      <c r="N263">
        <v>3</v>
      </c>
      <c r="P263" t="s">
        <v>2252</v>
      </c>
      <c r="Q263">
        <v>3</v>
      </c>
    </row>
    <row r="264" spans="1:17" hidden="1">
      <c r="A264" t="s">
        <v>1018</v>
      </c>
      <c r="B264">
        <v>4</v>
      </c>
      <c r="D264" t="s">
        <v>1018</v>
      </c>
      <c r="E264">
        <v>4</v>
      </c>
      <c r="G264" t="s">
        <v>1018</v>
      </c>
      <c r="H264">
        <v>4</v>
      </c>
      <c r="J264" t="s">
        <v>1018</v>
      </c>
      <c r="K264">
        <v>4</v>
      </c>
      <c r="M264" t="s">
        <v>1018</v>
      </c>
      <c r="N264">
        <v>4</v>
      </c>
      <c r="P264" t="s">
        <v>1018</v>
      </c>
      <c r="Q264">
        <v>4</v>
      </c>
    </row>
    <row r="265" spans="1:17" hidden="1">
      <c r="A265" t="s">
        <v>3</v>
      </c>
      <c r="B265">
        <v>5</v>
      </c>
      <c r="D265" t="s">
        <v>3</v>
      </c>
      <c r="E265">
        <v>5</v>
      </c>
      <c r="G265" t="s">
        <v>10</v>
      </c>
      <c r="H265">
        <v>5</v>
      </c>
      <c r="J265" t="s">
        <v>3</v>
      </c>
      <c r="K265">
        <v>5</v>
      </c>
      <c r="M265" t="s">
        <v>10</v>
      </c>
      <c r="N265">
        <v>5</v>
      </c>
      <c r="P265" t="s">
        <v>3</v>
      </c>
      <c r="Q265">
        <v>5</v>
      </c>
    </row>
    <row r="266" spans="1:17" hidden="1">
      <c r="A266" t="s">
        <v>1696</v>
      </c>
      <c r="B266">
        <v>6</v>
      </c>
      <c r="D266" t="s">
        <v>1619</v>
      </c>
      <c r="E266">
        <v>6</v>
      </c>
      <c r="G266" t="s">
        <v>1701</v>
      </c>
      <c r="H266">
        <v>6</v>
      </c>
      <c r="J266" t="s">
        <v>1640</v>
      </c>
      <c r="K266">
        <v>6</v>
      </c>
      <c r="M266" t="s">
        <v>1701</v>
      </c>
      <c r="N266">
        <v>6</v>
      </c>
      <c r="P266" t="s">
        <v>1656</v>
      </c>
      <c r="Q266">
        <v>6</v>
      </c>
    </row>
    <row r="267" spans="1:17" hidden="1">
      <c r="B267">
        <v>7</v>
      </c>
      <c r="E267">
        <v>7</v>
      </c>
      <c r="H267">
        <v>7</v>
      </c>
      <c r="K267">
        <v>7</v>
      </c>
      <c r="N267">
        <v>7</v>
      </c>
      <c r="Q267">
        <v>7</v>
      </c>
    </row>
    <row r="268" spans="1:17" hidden="1">
      <c r="A268" t="s">
        <v>90</v>
      </c>
      <c r="B268">
        <v>1</v>
      </c>
      <c r="D268" t="s">
        <v>156</v>
      </c>
      <c r="E268">
        <v>1</v>
      </c>
      <c r="G268" t="s">
        <v>8</v>
      </c>
      <c r="H268">
        <v>1</v>
      </c>
      <c r="J268" t="s">
        <v>180</v>
      </c>
      <c r="K268">
        <v>1</v>
      </c>
      <c r="M268" t="s">
        <v>8</v>
      </c>
      <c r="N268">
        <v>1</v>
      </c>
      <c r="P268" t="s">
        <v>186</v>
      </c>
      <c r="Q268">
        <v>1</v>
      </c>
    </row>
    <row r="269" spans="1:17" hidden="1">
      <c r="A269" t="s">
        <v>690</v>
      </c>
      <c r="B269">
        <v>2</v>
      </c>
      <c r="D269" t="s">
        <v>714</v>
      </c>
      <c r="E269">
        <v>2</v>
      </c>
      <c r="G269" t="s">
        <v>704</v>
      </c>
      <c r="H269">
        <v>2</v>
      </c>
      <c r="J269" t="s">
        <v>673</v>
      </c>
      <c r="K269">
        <v>2</v>
      </c>
      <c r="M269" t="s">
        <v>704</v>
      </c>
      <c r="N269">
        <v>2</v>
      </c>
      <c r="P269" t="s">
        <v>687</v>
      </c>
      <c r="Q269">
        <v>2</v>
      </c>
    </row>
    <row r="270" spans="1:17">
      <c r="A270" t="s">
        <v>1855</v>
      </c>
      <c r="B270">
        <v>3</v>
      </c>
      <c r="D270" t="s">
        <v>1931</v>
      </c>
      <c r="E270">
        <v>3</v>
      </c>
      <c r="G270" t="s">
        <v>2020</v>
      </c>
      <c r="H270">
        <v>3</v>
      </c>
      <c r="J270" t="s">
        <v>2100</v>
      </c>
      <c r="K270">
        <v>3</v>
      </c>
      <c r="M270" t="s">
        <v>2172</v>
      </c>
      <c r="N270">
        <v>3</v>
      </c>
      <c r="P270" t="s">
        <v>2253</v>
      </c>
      <c r="Q270">
        <v>3</v>
      </c>
    </row>
    <row r="271" spans="1:17" hidden="1">
      <c r="A271" t="s">
        <v>1019</v>
      </c>
      <c r="B271">
        <v>4</v>
      </c>
      <c r="D271" t="s">
        <v>1019</v>
      </c>
      <c r="E271">
        <v>4</v>
      </c>
      <c r="G271" t="s">
        <v>1019</v>
      </c>
      <c r="H271">
        <v>4</v>
      </c>
      <c r="J271" t="s">
        <v>1019</v>
      </c>
      <c r="K271">
        <v>4</v>
      </c>
      <c r="M271" t="s">
        <v>1019</v>
      </c>
      <c r="N271">
        <v>4</v>
      </c>
      <c r="P271" t="s">
        <v>1019</v>
      </c>
      <c r="Q271">
        <v>4</v>
      </c>
    </row>
    <row r="272" spans="1:17" hidden="1">
      <c r="A272" t="s">
        <v>3</v>
      </c>
      <c r="B272">
        <v>5</v>
      </c>
      <c r="D272" t="s">
        <v>3</v>
      </c>
      <c r="E272">
        <v>5</v>
      </c>
      <c r="G272" t="s">
        <v>10</v>
      </c>
      <c r="H272">
        <v>5</v>
      </c>
      <c r="J272" t="s">
        <v>3</v>
      </c>
      <c r="K272">
        <v>5</v>
      </c>
      <c r="M272" t="s">
        <v>3</v>
      </c>
      <c r="N272">
        <v>5</v>
      </c>
      <c r="P272" t="s">
        <v>3</v>
      </c>
      <c r="Q272">
        <v>5</v>
      </c>
    </row>
    <row r="273" spans="1:17" hidden="1">
      <c r="A273" t="s">
        <v>1656</v>
      </c>
      <c r="B273">
        <v>6</v>
      </c>
      <c r="D273" t="s">
        <v>1701</v>
      </c>
      <c r="E273">
        <v>6</v>
      </c>
      <c r="G273" t="s">
        <v>1620</v>
      </c>
      <c r="H273">
        <v>6</v>
      </c>
      <c r="J273" t="s">
        <v>1630</v>
      </c>
      <c r="K273">
        <v>6</v>
      </c>
      <c r="M273" t="s">
        <v>1630</v>
      </c>
      <c r="N273">
        <v>6</v>
      </c>
      <c r="P273" t="s">
        <v>1696</v>
      </c>
      <c r="Q273">
        <v>6</v>
      </c>
    </row>
    <row r="274" spans="1:17" hidden="1">
      <c r="B274">
        <v>7</v>
      </c>
      <c r="E274">
        <v>7</v>
      </c>
      <c r="H274">
        <v>7</v>
      </c>
      <c r="K274">
        <v>7</v>
      </c>
      <c r="N274">
        <v>7</v>
      </c>
      <c r="Q274">
        <v>7</v>
      </c>
    </row>
    <row r="275" spans="1:17" hidden="1">
      <c r="A275" t="s">
        <v>186</v>
      </c>
      <c r="B275">
        <v>1</v>
      </c>
      <c r="D275" t="s">
        <v>8</v>
      </c>
      <c r="E275">
        <v>1</v>
      </c>
      <c r="G275" t="s">
        <v>39</v>
      </c>
      <c r="H275">
        <v>1</v>
      </c>
      <c r="J275" t="s">
        <v>144</v>
      </c>
      <c r="K275">
        <v>1</v>
      </c>
      <c r="M275" t="s">
        <v>144</v>
      </c>
      <c r="N275">
        <v>1</v>
      </c>
      <c r="P275" t="s">
        <v>90</v>
      </c>
      <c r="Q275">
        <v>1</v>
      </c>
    </row>
    <row r="276" spans="1:17" hidden="1">
      <c r="A276" t="s">
        <v>687</v>
      </c>
      <c r="B276">
        <v>2</v>
      </c>
      <c r="D276" t="s">
        <v>704</v>
      </c>
      <c r="E276">
        <v>2</v>
      </c>
      <c r="G276" t="s">
        <v>758</v>
      </c>
      <c r="H276">
        <v>2</v>
      </c>
      <c r="J276" t="s">
        <v>684</v>
      </c>
      <c r="K276">
        <v>2</v>
      </c>
      <c r="M276" t="s">
        <v>684</v>
      </c>
      <c r="N276">
        <v>2</v>
      </c>
      <c r="P276" t="s">
        <v>690</v>
      </c>
      <c r="Q276">
        <v>2</v>
      </c>
    </row>
    <row r="277" spans="1:17">
      <c r="A277" t="s">
        <v>1856</v>
      </c>
      <c r="B277">
        <v>3</v>
      </c>
      <c r="D277" t="s">
        <v>1932</v>
      </c>
      <c r="E277">
        <v>3</v>
      </c>
      <c r="G277" t="s">
        <v>2021</v>
      </c>
      <c r="H277">
        <v>3</v>
      </c>
      <c r="J277" t="s">
        <v>2101</v>
      </c>
      <c r="K277">
        <v>3</v>
      </c>
      <c r="M277" t="s">
        <v>2173</v>
      </c>
      <c r="N277">
        <v>3</v>
      </c>
      <c r="P277" t="s">
        <v>2254</v>
      </c>
      <c r="Q277">
        <v>3</v>
      </c>
    </row>
    <row r="278" spans="1:17" hidden="1">
      <c r="A278" t="s">
        <v>1020</v>
      </c>
      <c r="B278">
        <v>4</v>
      </c>
      <c r="D278" t="s">
        <v>1020</v>
      </c>
      <c r="E278">
        <v>4</v>
      </c>
      <c r="G278" t="s">
        <v>1020</v>
      </c>
      <c r="H278">
        <v>4</v>
      </c>
      <c r="J278" t="s">
        <v>1020</v>
      </c>
      <c r="K278">
        <v>4</v>
      </c>
      <c r="M278" t="s">
        <v>1020</v>
      </c>
      <c r="N278">
        <v>4</v>
      </c>
      <c r="P278" t="s">
        <v>1020</v>
      </c>
      <c r="Q278">
        <v>4</v>
      </c>
    </row>
    <row r="279" spans="1:17" hidden="1">
      <c r="A279" t="s">
        <v>3</v>
      </c>
      <c r="B279">
        <v>5</v>
      </c>
      <c r="D279" t="s">
        <v>3</v>
      </c>
      <c r="E279">
        <v>5</v>
      </c>
      <c r="G279" t="s">
        <v>3</v>
      </c>
      <c r="H279">
        <v>5</v>
      </c>
      <c r="J279" t="s">
        <v>3</v>
      </c>
      <c r="K279">
        <v>5</v>
      </c>
      <c r="M279" t="s">
        <v>3</v>
      </c>
      <c r="N279">
        <v>5</v>
      </c>
      <c r="P279" t="s">
        <v>3</v>
      </c>
      <c r="Q279">
        <v>5</v>
      </c>
    </row>
    <row r="280" spans="1:17" hidden="1">
      <c r="A280" t="s">
        <v>1605</v>
      </c>
      <c r="B280">
        <v>6</v>
      </c>
      <c r="D280" t="s">
        <v>1630</v>
      </c>
      <c r="E280">
        <v>6</v>
      </c>
      <c r="G280" t="s">
        <v>1712</v>
      </c>
      <c r="H280">
        <v>6</v>
      </c>
      <c r="J280" t="s">
        <v>1659</v>
      </c>
      <c r="K280">
        <v>6</v>
      </c>
      <c r="M280" t="s">
        <v>1603</v>
      </c>
      <c r="N280">
        <v>6</v>
      </c>
      <c r="P280" t="s">
        <v>1619</v>
      </c>
      <c r="Q280">
        <v>6</v>
      </c>
    </row>
    <row r="281" spans="1:17" hidden="1">
      <c r="B281">
        <v>7</v>
      </c>
      <c r="E281">
        <v>7</v>
      </c>
      <c r="H281">
        <v>7</v>
      </c>
      <c r="K281">
        <v>7</v>
      </c>
      <c r="N281">
        <v>7</v>
      </c>
      <c r="Q281">
        <v>7</v>
      </c>
    </row>
    <row r="282" spans="1:17" hidden="1">
      <c r="A282" t="s">
        <v>216</v>
      </c>
      <c r="B282">
        <v>1</v>
      </c>
      <c r="D282" t="s">
        <v>144</v>
      </c>
      <c r="E282">
        <v>1</v>
      </c>
      <c r="G282" t="s">
        <v>207</v>
      </c>
      <c r="H282">
        <v>1</v>
      </c>
      <c r="J282" t="s">
        <v>210</v>
      </c>
      <c r="K282">
        <v>1</v>
      </c>
      <c r="M282" t="s">
        <v>102</v>
      </c>
      <c r="N282">
        <v>1</v>
      </c>
      <c r="P282" t="s">
        <v>156</v>
      </c>
      <c r="Q282">
        <v>1</v>
      </c>
    </row>
    <row r="283" spans="1:17" hidden="1">
      <c r="A283" t="s">
        <v>750</v>
      </c>
      <c r="B283">
        <v>2</v>
      </c>
      <c r="D283" t="s">
        <v>684</v>
      </c>
      <c r="E283">
        <v>2</v>
      </c>
      <c r="G283" t="s">
        <v>654</v>
      </c>
      <c r="H283">
        <v>2</v>
      </c>
      <c r="J283" t="s">
        <v>626</v>
      </c>
      <c r="K283">
        <v>2</v>
      </c>
      <c r="M283" t="s">
        <v>604</v>
      </c>
      <c r="N283">
        <v>2</v>
      </c>
      <c r="P283" t="s">
        <v>714</v>
      </c>
      <c r="Q283">
        <v>2</v>
      </c>
    </row>
    <row r="284" spans="1:17">
      <c r="A284" t="s">
        <v>1857</v>
      </c>
      <c r="B284">
        <v>3</v>
      </c>
      <c r="D284" t="s">
        <v>1933</v>
      </c>
      <c r="E284">
        <v>3</v>
      </c>
      <c r="G284" t="s">
        <v>2022</v>
      </c>
      <c r="H284">
        <v>3</v>
      </c>
      <c r="J284" t="s">
        <v>2102</v>
      </c>
      <c r="K284">
        <v>3</v>
      </c>
      <c r="M284" t="s">
        <v>2174</v>
      </c>
      <c r="N284">
        <v>3</v>
      </c>
      <c r="P284" t="s">
        <v>2255</v>
      </c>
      <c r="Q284">
        <v>3</v>
      </c>
    </row>
    <row r="285" spans="1:17" hidden="1">
      <c r="A285" t="s">
        <v>1021</v>
      </c>
      <c r="B285">
        <v>4</v>
      </c>
      <c r="D285" t="s">
        <v>1021</v>
      </c>
      <c r="E285">
        <v>4</v>
      </c>
      <c r="G285" t="s">
        <v>1021</v>
      </c>
      <c r="H285">
        <v>4</v>
      </c>
      <c r="J285" t="s">
        <v>1021</v>
      </c>
      <c r="K285">
        <v>4</v>
      </c>
      <c r="M285" t="s">
        <v>1021</v>
      </c>
      <c r="N285">
        <v>4</v>
      </c>
      <c r="P285" t="s">
        <v>1021</v>
      </c>
      <c r="Q285">
        <v>4</v>
      </c>
    </row>
    <row r="286" spans="1:17" hidden="1">
      <c r="A286" t="s">
        <v>3</v>
      </c>
      <c r="B286">
        <v>5</v>
      </c>
      <c r="D286" t="s">
        <v>3</v>
      </c>
      <c r="E286">
        <v>5</v>
      </c>
      <c r="G286" t="s">
        <v>10</v>
      </c>
      <c r="H286">
        <v>5</v>
      </c>
      <c r="J286" t="s">
        <v>3</v>
      </c>
      <c r="K286">
        <v>5</v>
      </c>
      <c r="M286" t="s">
        <v>3</v>
      </c>
      <c r="N286">
        <v>5</v>
      </c>
      <c r="P286" t="s">
        <v>10</v>
      </c>
      <c r="Q286">
        <v>5</v>
      </c>
    </row>
    <row r="287" spans="1:17" hidden="1">
      <c r="A287" t="s">
        <v>1626</v>
      </c>
      <c r="B287">
        <v>6</v>
      </c>
      <c r="D287" t="s">
        <v>1713</v>
      </c>
      <c r="E287">
        <v>6</v>
      </c>
      <c r="G287" t="s">
        <v>1711</v>
      </c>
      <c r="H287">
        <v>6</v>
      </c>
      <c r="J287" t="s">
        <v>1611</v>
      </c>
      <c r="K287">
        <v>6</v>
      </c>
      <c r="M287" t="s">
        <v>1674</v>
      </c>
      <c r="N287">
        <v>6</v>
      </c>
      <c r="P287" t="s">
        <v>1701</v>
      </c>
      <c r="Q287">
        <v>6</v>
      </c>
    </row>
    <row r="288" spans="1:17" hidden="1">
      <c r="B288">
        <v>7</v>
      </c>
      <c r="E288">
        <v>7</v>
      </c>
      <c r="H288">
        <v>7</v>
      </c>
      <c r="K288">
        <v>7</v>
      </c>
      <c r="N288">
        <v>7</v>
      </c>
      <c r="Q288">
        <v>7</v>
      </c>
    </row>
    <row r="289" spans="1:17" hidden="1">
      <c r="A289" t="s">
        <v>30</v>
      </c>
      <c r="B289">
        <v>1</v>
      </c>
      <c r="D289" t="s">
        <v>564</v>
      </c>
      <c r="E289">
        <v>1</v>
      </c>
      <c r="G289" t="s">
        <v>177</v>
      </c>
      <c r="H289">
        <v>1</v>
      </c>
      <c r="J289" t="s">
        <v>5</v>
      </c>
      <c r="K289">
        <v>1</v>
      </c>
      <c r="M289" t="s">
        <v>105</v>
      </c>
      <c r="N289">
        <v>1</v>
      </c>
      <c r="P289" t="s">
        <v>8</v>
      </c>
      <c r="Q289">
        <v>1</v>
      </c>
    </row>
    <row r="290" spans="1:17" hidden="1">
      <c r="A290" t="s">
        <v>701</v>
      </c>
      <c r="B290">
        <v>2</v>
      </c>
      <c r="D290" t="s">
        <v>679</v>
      </c>
      <c r="E290">
        <v>2</v>
      </c>
      <c r="G290" t="s">
        <v>783</v>
      </c>
      <c r="H290">
        <v>2</v>
      </c>
      <c r="J290" t="s">
        <v>582</v>
      </c>
      <c r="K290">
        <v>2</v>
      </c>
      <c r="M290" t="s">
        <v>593</v>
      </c>
      <c r="N290">
        <v>2</v>
      </c>
      <c r="P290" t="s">
        <v>704</v>
      </c>
      <c r="Q290">
        <v>2</v>
      </c>
    </row>
    <row r="291" spans="1:17">
      <c r="A291" t="s">
        <v>1858</v>
      </c>
      <c r="B291">
        <v>3</v>
      </c>
      <c r="D291" t="s">
        <v>1934</v>
      </c>
      <c r="E291">
        <v>3</v>
      </c>
      <c r="G291" t="s">
        <v>2023</v>
      </c>
      <c r="H291">
        <v>3</v>
      </c>
      <c r="J291" t="s">
        <v>2103</v>
      </c>
      <c r="K291">
        <v>3</v>
      </c>
      <c r="M291" t="s">
        <v>2175</v>
      </c>
      <c r="N291">
        <v>3</v>
      </c>
      <c r="P291" t="s">
        <v>2256</v>
      </c>
      <c r="Q291">
        <v>3</v>
      </c>
    </row>
    <row r="292" spans="1:17" hidden="1">
      <c r="A292" t="s">
        <v>1022</v>
      </c>
      <c r="B292">
        <v>4</v>
      </c>
      <c r="D292" t="s">
        <v>1022</v>
      </c>
      <c r="E292">
        <v>4</v>
      </c>
      <c r="G292" t="s">
        <v>1022</v>
      </c>
      <c r="H292">
        <v>4</v>
      </c>
      <c r="J292" t="s">
        <v>1022</v>
      </c>
      <c r="K292">
        <v>4</v>
      </c>
      <c r="M292" t="s">
        <v>1022</v>
      </c>
      <c r="N292">
        <v>4</v>
      </c>
      <c r="P292" t="s">
        <v>1022</v>
      </c>
      <c r="Q292">
        <v>4</v>
      </c>
    </row>
    <row r="293" spans="1:17" hidden="1">
      <c r="A293" t="s">
        <v>3</v>
      </c>
      <c r="B293">
        <v>5</v>
      </c>
      <c r="D293" t="s">
        <v>3</v>
      </c>
      <c r="E293">
        <v>5</v>
      </c>
      <c r="G293" t="s">
        <v>3</v>
      </c>
      <c r="H293">
        <v>5</v>
      </c>
      <c r="J293" t="s">
        <v>3</v>
      </c>
      <c r="K293">
        <v>5</v>
      </c>
      <c r="M293" t="s">
        <v>3</v>
      </c>
      <c r="N293">
        <v>5</v>
      </c>
      <c r="P293" t="s">
        <v>3</v>
      </c>
      <c r="Q293">
        <v>5</v>
      </c>
    </row>
    <row r="294" spans="1:17" hidden="1">
      <c r="A294" t="s">
        <v>1628</v>
      </c>
      <c r="B294">
        <v>6</v>
      </c>
      <c r="D294" t="s">
        <v>1660</v>
      </c>
      <c r="E294">
        <v>6</v>
      </c>
      <c r="G294" t="s">
        <v>1714</v>
      </c>
      <c r="H294">
        <v>6</v>
      </c>
      <c r="J294" t="s">
        <v>1656</v>
      </c>
      <c r="K294">
        <v>6</v>
      </c>
      <c r="M294" t="s">
        <v>1708</v>
      </c>
      <c r="N294">
        <v>6</v>
      </c>
      <c r="P294" t="s">
        <v>1647</v>
      </c>
      <c r="Q294">
        <v>6</v>
      </c>
    </row>
    <row r="295" spans="1:17" hidden="1">
      <c r="B295">
        <v>7</v>
      </c>
      <c r="E295">
        <v>7</v>
      </c>
      <c r="H295">
        <v>7</v>
      </c>
      <c r="K295">
        <v>7</v>
      </c>
      <c r="N295">
        <v>7</v>
      </c>
      <c r="Q295">
        <v>7</v>
      </c>
    </row>
    <row r="296" spans="1:17" hidden="1">
      <c r="A296" t="s">
        <v>565</v>
      </c>
      <c r="B296">
        <v>1</v>
      </c>
      <c r="D296" t="s">
        <v>138</v>
      </c>
      <c r="E296">
        <v>1</v>
      </c>
      <c r="G296" t="s">
        <v>24</v>
      </c>
      <c r="H296">
        <v>1</v>
      </c>
      <c r="J296" t="s">
        <v>186</v>
      </c>
      <c r="K296">
        <v>1</v>
      </c>
      <c r="M296" t="s">
        <v>69</v>
      </c>
      <c r="N296">
        <v>1</v>
      </c>
      <c r="P296" t="s">
        <v>12</v>
      </c>
      <c r="Q296">
        <v>1</v>
      </c>
    </row>
    <row r="297" spans="1:17" hidden="1">
      <c r="A297" t="s">
        <v>737</v>
      </c>
      <c r="B297">
        <v>2</v>
      </c>
      <c r="D297" t="s">
        <v>596</v>
      </c>
      <c r="E297">
        <v>2</v>
      </c>
      <c r="G297" t="s">
        <v>767</v>
      </c>
      <c r="H297">
        <v>2</v>
      </c>
      <c r="J297" t="s">
        <v>687</v>
      </c>
      <c r="K297">
        <v>2</v>
      </c>
      <c r="M297" t="s">
        <v>665</v>
      </c>
      <c r="N297">
        <v>2</v>
      </c>
      <c r="P297" t="s">
        <v>618</v>
      </c>
      <c r="Q297">
        <v>2</v>
      </c>
    </row>
    <row r="298" spans="1:17">
      <c r="A298" t="s">
        <v>1859</v>
      </c>
      <c r="B298">
        <v>3</v>
      </c>
      <c r="D298" t="s">
        <v>1935</v>
      </c>
      <c r="E298">
        <v>3</v>
      </c>
      <c r="G298" t="s">
        <v>2024</v>
      </c>
      <c r="H298">
        <v>3</v>
      </c>
      <c r="J298" t="s">
        <v>2104</v>
      </c>
      <c r="K298">
        <v>3</v>
      </c>
      <c r="M298" t="s">
        <v>2176</v>
      </c>
      <c r="N298">
        <v>3</v>
      </c>
      <c r="P298" t="s">
        <v>2257</v>
      </c>
      <c r="Q298">
        <v>3</v>
      </c>
    </row>
    <row r="299" spans="1:17" hidden="1">
      <c r="A299" t="s">
        <v>1023</v>
      </c>
      <c r="B299">
        <v>4</v>
      </c>
      <c r="D299" t="s">
        <v>1023</v>
      </c>
      <c r="E299">
        <v>4</v>
      </c>
      <c r="G299" t="s">
        <v>1023</v>
      </c>
      <c r="H299">
        <v>4</v>
      </c>
      <c r="J299" t="s">
        <v>1023</v>
      </c>
      <c r="K299">
        <v>4</v>
      </c>
      <c r="M299" t="s">
        <v>1023</v>
      </c>
      <c r="N299">
        <v>4</v>
      </c>
      <c r="P299" t="s">
        <v>1023</v>
      </c>
      <c r="Q299">
        <v>4</v>
      </c>
    </row>
    <row r="300" spans="1:17" hidden="1">
      <c r="A300" t="s">
        <v>3</v>
      </c>
      <c r="B300">
        <v>5</v>
      </c>
      <c r="D300" t="s">
        <v>3</v>
      </c>
      <c r="E300">
        <v>5</v>
      </c>
      <c r="G300" t="s">
        <v>10</v>
      </c>
      <c r="H300">
        <v>5</v>
      </c>
      <c r="J300" t="s">
        <v>3</v>
      </c>
      <c r="K300">
        <v>5</v>
      </c>
      <c r="M300" t="s">
        <v>3</v>
      </c>
      <c r="N300">
        <v>5</v>
      </c>
      <c r="P300" t="s">
        <v>3</v>
      </c>
      <c r="Q300">
        <v>5</v>
      </c>
    </row>
    <row r="301" spans="1:17" hidden="1">
      <c r="A301" t="s">
        <v>1617</v>
      </c>
      <c r="B301">
        <v>6</v>
      </c>
      <c r="D301" t="s">
        <v>1647</v>
      </c>
      <c r="E301">
        <v>6</v>
      </c>
      <c r="G301" t="s">
        <v>1653</v>
      </c>
      <c r="H301">
        <v>6</v>
      </c>
      <c r="J301" t="s">
        <v>1647</v>
      </c>
      <c r="K301">
        <v>6</v>
      </c>
      <c r="M301" t="s">
        <v>1672</v>
      </c>
      <c r="N301">
        <v>6</v>
      </c>
      <c r="P301" t="s">
        <v>1628</v>
      </c>
      <c r="Q301">
        <v>6</v>
      </c>
    </row>
    <row r="302" spans="1:17" hidden="1">
      <c r="B302">
        <v>7</v>
      </c>
      <c r="E302">
        <v>7</v>
      </c>
      <c r="H302">
        <v>7</v>
      </c>
      <c r="K302">
        <v>7</v>
      </c>
      <c r="N302">
        <v>7</v>
      </c>
      <c r="Q302">
        <v>7</v>
      </c>
    </row>
    <row r="303" spans="1:17" hidden="1">
      <c r="A303" t="s">
        <v>48</v>
      </c>
      <c r="B303">
        <v>1</v>
      </c>
      <c r="D303" t="s">
        <v>12</v>
      </c>
      <c r="E303">
        <v>1</v>
      </c>
      <c r="G303" t="s">
        <v>165</v>
      </c>
      <c r="H303">
        <v>1</v>
      </c>
      <c r="J303" t="s">
        <v>12</v>
      </c>
      <c r="K303">
        <v>1</v>
      </c>
      <c r="M303" t="s">
        <v>75</v>
      </c>
      <c r="N303">
        <v>1</v>
      </c>
      <c r="P303" t="s">
        <v>565</v>
      </c>
      <c r="Q303">
        <v>1</v>
      </c>
    </row>
    <row r="304" spans="1:17" hidden="1">
      <c r="A304" t="s">
        <v>49</v>
      </c>
      <c r="B304">
        <v>2</v>
      </c>
      <c r="D304" t="s">
        <v>618</v>
      </c>
      <c r="E304">
        <v>2</v>
      </c>
      <c r="G304" t="s">
        <v>166</v>
      </c>
      <c r="H304">
        <v>2</v>
      </c>
      <c r="J304" t="s">
        <v>618</v>
      </c>
      <c r="K304">
        <v>2</v>
      </c>
      <c r="M304" t="s">
        <v>651</v>
      </c>
      <c r="N304">
        <v>2</v>
      </c>
      <c r="P304" t="s">
        <v>737</v>
      </c>
      <c r="Q304">
        <v>2</v>
      </c>
    </row>
    <row r="305" spans="1:17">
      <c r="A305" t="s">
        <v>1860</v>
      </c>
      <c r="B305">
        <v>3</v>
      </c>
      <c r="D305" t="s">
        <v>1936</v>
      </c>
      <c r="E305">
        <v>3</v>
      </c>
      <c r="G305" t="s">
        <v>2025</v>
      </c>
      <c r="H305">
        <v>3</v>
      </c>
      <c r="J305" t="s">
        <v>2105</v>
      </c>
      <c r="K305">
        <v>3</v>
      </c>
      <c r="M305" t="s">
        <v>1526</v>
      </c>
      <c r="N305">
        <v>3</v>
      </c>
      <c r="P305" t="s">
        <v>2258</v>
      </c>
      <c r="Q305">
        <v>3</v>
      </c>
    </row>
    <row r="306" spans="1:17" hidden="1">
      <c r="A306" t="s">
        <v>1024</v>
      </c>
      <c r="B306">
        <v>4</v>
      </c>
      <c r="D306" t="s">
        <v>1024</v>
      </c>
      <c r="E306">
        <v>4</v>
      </c>
      <c r="G306" t="s">
        <v>1024</v>
      </c>
      <c r="H306">
        <v>4</v>
      </c>
      <c r="J306" t="s">
        <v>1024</v>
      </c>
      <c r="K306">
        <v>4</v>
      </c>
      <c r="M306" t="s">
        <v>1024</v>
      </c>
      <c r="N306">
        <v>4</v>
      </c>
      <c r="P306" t="s">
        <v>1024</v>
      </c>
      <c r="Q306">
        <v>4</v>
      </c>
    </row>
    <row r="307" spans="1:17" hidden="1">
      <c r="A307" t="s">
        <v>10</v>
      </c>
      <c r="B307">
        <v>5</v>
      </c>
      <c r="D307" t="s">
        <v>3</v>
      </c>
      <c r="E307">
        <v>5</v>
      </c>
      <c r="G307" t="s">
        <v>3</v>
      </c>
      <c r="H307">
        <v>5</v>
      </c>
      <c r="J307" t="s">
        <v>3</v>
      </c>
      <c r="K307">
        <v>5</v>
      </c>
      <c r="M307" t="s">
        <v>3</v>
      </c>
      <c r="N307">
        <v>5</v>
      </c>
      <c r="P307" t="s">
        <v>3</v>
      </c>
      <c r="Q307">
        <v>5</v>
      </c>
    </row>
    <row r="308" spans="1:17" hidden="1">
      <c r="A308" t="s">
        <v>1674</v>
      </c>
      <c r="B308">
        <v>6</v>
      </c>
      <c r="D308" t="s">
        <v>1659</v>
      </c>
      <c r="E308">
        <v>6</v>
      </c>
      <c r="G308" t="s">
        <v>1662</v>
      </c>
      <c r="H308">
        <v>6</v>
      </c>
      <c r="J308" t="s">
        <v>1619</v>
      </c>
      <c r="K308">
        <v>6</v>
      </c>
      <c r="M308" t="s">
        <v>1684</v>
      </c>
      <c r="N308">
        <v>6</v>
      </c>
      <c r="P308" t="s">
        <v>1649</v>
      </c>
      <c r="Q308">
        <v>6</v>
      </c>
    </row>
    <row r="309" spans="1:17" hidden="1">
      <c r="B309">
        <v>7</v>
      </c>
      <c r="E309">
        <v>7</v>
      </c>
      <c r="H309">
        <v>7</v>
      </c>
      <c r="K309">
        <v>7</v>
      </c>
      <c r="N309">
        <v>7</v>
      </c>
      <c r="Q309">
        <v>7</v>
      </c>
    </row>
    <row r="310" spans="1:17" hidden="1">
      <c r="A310" t="s">
        <v>105</v>
      </c>
      <c r="B310">
        <v>1</v>
      </c>
      <c r="D310" t="s">
        <v>210</v>
      </c>
      <c r="E310">
        <v>1</v>
      </c>
      <c r="G310" t="s">
        <v>171</v>
      </c>
      <c r="H310">
        <v>1</v>
      </c>
      <c r="J310" t="s">
        <v>156</v>
      </c>
      <c r="K310">
        <v>1</v>
      </c>
      <c r="M310" t="s">
        <v>57</v>
      </c>
      <c r="N310">
        <v>1</v>
      </c>
      <c r="P310" t="s">
        <v>147</v>
      </c>
      <c r="Q310">
        <v>1</v>
      </c>
    </row>
    <row r="311" spans="1:17" hidden="1">
      <c r="A311" t="s">
        <v>593</v>
      </c>
      <c r="B311">
        <v>2</v>
      </c>
      <c r="D311" t="s">
        <v>626</v>
      </c>
      <c r="E311">
        <v>2</v>
      </c>
      <c r="G311" t="s">
        <v>676</v>
      </c>
      <c r="H311">
        <v>2</v>
      </c>
      <c r="J311" t="s">
        <v>714</v>
      </c>
      <c r="K311">
        <v>2</v>
      </c>
      <c r="M311" t="s">
        <v>629</v>
      </c>
      <c r="N311">
        <v>2</v>
      </c>
      <c r="P311" t="s">
        <v>773</v>
      </c>
      <c r="Q311">
        <v>2</v>
      </c>
    </row>
    <row r="312" spans="1:17">
      <c r="A312" t="s">
        <v>1341</v>
      </c>
      <c r="B312">
        <v>3</v>
      </c>
      <c r="D312" t="s">
        <v>1937</v>
      </c>
      <c r="E312">
        <v>3</v>
      </c>
      <c r="G312" t="s">
        <v>2026</v>
      </c>
      <c r="H312">
        <v>3</v>
      </c>
      <c r="J312" t="s">
        <v>2106</v>
      </c>
      <c r="K312">
        <v>3</v>
      </c>
      <c r="M312" t="s">
        <v>2177</v>
      </c>
      <c r="N312">
        <v>3</v>
      </c>
      <c r="P312" t="s">
        <v>1804</v>
      </c>
      <c r="Q312">
        <v>3</v>
      </c>
    </row>
    <row r="313" spans="1:17" hidden="1">
      <c r="A313" t="s">
        <v>1025</v>
      </c>
      <c r="B313">
        <v>4</v>
      </c>
      <c r="D313" t="s">
        <v>1025</v>
      </c>
      <c r="E313">
        <v>4</v>
      </c>
      <c r="G313" t="s">
        <v>1025</v>
      </c>
      <c r="H313">
        <v>4</v>
      </c>
      <c r="J313" t="s">
        <v>1025</v>
      </c>
      <c r="K313">
        <v>4</v>
      </c>
      <c r="M313" t="s">
        <v>1025</v>
      </c>
      <c r="N313">
        <v>4</v>
      </c>
      <c r="P313" t="s">
        <v>1025</v>
      </c>
      <c r="Q313">
        <v>4</v>
      </c>
    </row>
    <row r="314" spans="1:17" hidden="1">
      <c r="A314" t="s">
        <v>3</v>
      </c>
      <c r="B314">
        <v>5</v>
      </c>
      <c r="D314" t="s">
        <v>3</v>
      </c>
      <c r="E314">
        <v>5</v>
      </c>
      <c r="G314" t="s">
        <v>10</v>
      </c>
      <c r="H314">
        <v>5</v>
      </c>
      <c r="J314" t="s">
        <v>10</v>
      </c>
      <c r="K314">
        <v>5</v>
      </c>
      <c r="M314" t="s">
        <v>3</v>
      </c>
      <c r="N314">
        <v>5</v>
      </c>
      <c r="P314" t="s">
        <v>3</v>
      </c>
      <c r="Q314">
        <v>5</v>
      </c>
    </row>
    <row r="315" spans="1:17" hidden="1">
      <c r="A315" t="s">
        <v>1699</v>
      </c>
      <c r="B315">
        <v>6</v>
      </c>
      <c r="D315" t="s">
        <v>1640</v>
      </c>
      <c r="E315">
        <v>6</v>
      </c>
      <c r="G315" t="s">
        <v>1719</v>
      </c>
      <c r="H315">
        <v>6</v>
      </c>
      <c r="J315" t="s">
        <v>1713</v>
      </c>
      <c r="K315">
        <v>6</v>
      </c>
      <c r="M315" t="s">
        <v>1605</v>
      </c>
      <c r="N315">
        <v>6</v>
      </c>
      <c r="P315" t="s">
        <v>1630</v>
      </c>
      <c r="Q315">
        <v>6</v>
      </c>
    </row>
    <row r="316" spans="1:17" hidden="1">
      <c r="B316">
        <v>7</v>
      </c>
      <c r="E316">
        <v>7</v>
      </c>
      <c r="H316">
        <v>7</v>
      </c>
      <c r="K316">
        <v>7</v>
      </c>
      <c r="N316">
        <v>7</v>
      </c>
      <c r="Q316">
        <v>7</v>
      </c>
    </row>
    <row r="317" spans="1:17" hidden="1">
      <c r="A317" t="s">
        <v>189</v>
      </c>
      <c r="B317">
        <v>1</v>
      </c>
      <c r="D317" t="s">
        <v>180</v>
      </c>
      <c r="E317">
        <v>1</v>
      </c>
      <c r="G317" t="s">
        <v>150</v>
      </c>
      <c r="H317">
        <v>1</v>
      </c>
      <c r="J317" t="s">
        <v>564</v>
      </c>
      <c r="K317">
        <v>1</v>
      </c>
      <c r="M317" t="s">
        <v>216</v>
      </c>
      <c r="N317">
        <v>1</v>
      </c>
      <c r="P317" t="s">
        <v>144</v>
      </c>
      <c r="Q317">
        <v>1</v>
      </c>
    </row>
    <row r="318" spans="1:17" hidden="1">
      <c r="A318" t="s">
        <v>740</v>
      </c>
      <c r="B318">
        <v>2</v>
      </c>
      <c r="D318" t="s">
        <v>673</v>
      </c>
      <c r="E318">
        <v>2</v>
      </c>
      <c r="G318" t="s">
        <v>151</v>
      </c>
      <c r="H318">
        <v>2</v>
      </c>
      <c r="J318" t="s">
        <v>679</v>
      </c>
      <c r="K318">
        <v>2</v>
      </c>
      <c r="M318" t="s">
        <v>750</v>
      </c>
      <c r="N318">
        <v>2</v>
      </c>
      <c r="P318" t="s">
        <v>684</v>
      </c>
      <c r="Q318">
        <v>2</v>
      </c>
    </row>
    <row r="319" spans="1:17">
      <c r="A319" t="s">
        <v>1861</v>
      </c>
      <c r="B319">
        <v>3</v>
      </c>
      <c r="D319" t="s">
        <v>1938</v>
      </c>
      <c r="E319">
        <v>3</v>
      </c>
      <c r="G319" t="s">
        <v>2027</v>
      </c>
      <c r="H319">
        <v>3</v>
      </c>
      <c r="J319" t="s">
        <v>2107</v>
      </c>
      <c r="K319">
        <v>3</v>
      </c>
      <c r="M319" t="s">
        <v>2178</v>
      </c>
      <c r="N319">
        <v>3</v>
      </c>
      <c r="P319" t="s">
        <v>2259</v>
      </c>
      <c r="Q319">
        <v>3</v>
      </c>
    </row>
    <row r="320" spans="1:17" hidden="1">
      <c r="A320" t="s">
        <v>1026</v>
      </c>
      <c r="B320">
        <v>4</v>
      </c>
      <c r="D320" t="s">
        <v>1026</v>
      </c>
      <c r="E320">
        <v>4</v>
      </c>
      <c r="G320" t="s">
        <v>1026</v>
      </c>
      <c r="H320">
        <v>4</v>
      </c>
      <c r="J320" t="s">
        <v>1026</v>
      </c>
      <c r="K320">
        <v>4</v>
      </c>
      <c r="M320" t="s">
        <v>1026</v>
      </c>
      <c r="N320">
        <v>4</v>
      </c>
      <c r="P320" t="s">
        <v>1026</v>
      </c>
      <c r="Q320">
        <v>4</v>
      </c>
    </row>
    <row r="321" spans="1:17" hidden="1">
      <c r="A321" t="s">
        <v>3</v>
      </c>
      <c r="B321">
        <v>5</v>
      </c>
      <c r="D321" t="s">
        <v>3</v>
      </c>
      <c r="E321">
        <v>5</v>
      </c>
      <c r="G321" t="s">
        <v>3</v>
      </c>
      <c r="H321">
        <v>5</v>
      </c>
      <c r="J321" t="s">
        <v>3</v>
      </c>
      <c r="K321">
        <v>5</v>
      </c>
      <c r="M321" t="s">
        <v>3</v>
      </c>
      <c r="N321">
        <v>5</v>
      </c>
      <c r="P321" t="s">
        <v>3</v>
      </c>
      <c r="Q321">
        <v>5</v>
      </c>
    </row>
    <row r="322" spans="1:17" hidden="1">
      <c r="A322" t="s">
        <v>1634</v>
      </c>
      <c r="B322">
        <v>6</v>
      </c>
      <c r="D322" t="s">
        <v>1657</v>
      </c>
      <c r="E322">
        <v>6</v>
      </c>
      <c r="G322" t="s">
        <v>1611</v>
      </c>
      <c r="H322">
        <v>6</v>
      </c>
      <c r="J322" t="s">
        <v>1628</v>
      </c>
      <c r="K322">
        <v>6</v>
      </c>
      <c r="M322" t="s">
        <v>1604</v>
      </c>
      <c r="N322">
        <v>6</v>
      </c>
      <c r="P322" t="s">
        <v>1657</v>
      </c>
      <c r="Q322">
        <v>6</v>
      </c>
    </row>
    <row r="323" spans="1:17" hidden="1">
      <c r="B323">
        <v>7</v>
      </c>
      <c r="E323">
        <v>7</v>
      </c>
      <c r="H323">
        <v>7</v>
      </c>
      <c r="K323">
        <v>7</v>
      </c>
      <c r="N323">
        <v>7</v>
      </c>
      <c r="Q323">
        <v>7</v>
      </c>
    </row>
    <row r="324" spans="1:17" hidden="1">
      <c r="A324" t="s">
        <v>130</v>
      </c>
      <c r="B324">
        <v>1</v>
      </c>
      <c r="D324" t="s">
        <v>21</v>
      </c>
      <c r="E324">
        <v>1</v>
      </c>
      <c r="G324" t="s">
        <v>5</v>
      </c>
      <c r="H324">
        <v>1</v>
      </c>
      <c r="J324" t="s">
        <v>565</v>
      </c>
      <c r="K324">
        <v>1</v>
      </c>
      <c r="M324" t="s">
        <v>358</v>
      </c>
      <c r="N324">
        <v>1</v>
      </c>
      <c r="P324" t="s">
        <v>21</v>
      </c>
      <c r="Q324">
        <v>1</v>
      </c>
    </row>
    <row r="325" spans="1:17" hidden="1">
      <c r="A325" t="s">
        <v>665</v>
      </c>
      <c r="B325">
        <v>2</v>
      </c>
      <c r="D325" t="s">
        <v>695</v>
      </c>
      <c r="E325">
        <v>2</v>
      </c>
      <c r="G325" t="s">
        <v>582</v>
      </c>
      <c r="H325">
        <v>2</v>
      </c>
      <c r="J325" t="s">
        <v>737</v>
      </c>
      <c r="K325">
        <v>2</v>
      </c>
      <c r="M325" t="s">
        <v>698</v>
      </c>
      <c r="N325">
        <v>2</v>
      </c>
      <c r="P325" t="s">
        <v>695</v>
      </c>
      <c r="Q325">
        <v>2</v>
      </c>
    </row>
    <row r="326" spans="1:17">
      <c r="A326" t="s">
        <v>1862</v>
      </c>
      <c r="B326">
        <v>3</v>
      </c>
      <c r="D326" t="s">
        <v>1939</v>
      </c>
      <c r="E326">
        <v>3</v>
      </c>
      <c r="G326" t="s">
        <v>2028</v>
      </c>
      <c r="H326">
        <v>3</v>
      </c>
      <c r="J326" t="s">
        <v>2108</v>
      </c>
      <c r="K326">
        <v>3</v>
      </c>
      <c r="M326" t="s">
        <v>2179</v>
      </c>
      <c r="N326">
        <v>3</v>
      </c>
      <c r="P326" t="s">
        <v>2260</v>
      </c>
      <c r="Q326">
        <v>3</v>
      </c>
    </row>
    <row r="327" spans="1:17" hidden="1">
      <c r="A327" t="s">
        <v>1027</v>
      </c>
      <c r="B327">
        <v>4</v>
      </c>
      <c r="D327" t="s">
        <v>1027</v>
      </c>
      <c r="E327">
        <v>4</v>
      </c>
      <c r="G327" t="s">
        <v>1027</v>
      </c>
      <c r="H327">
        <v>4</v>
      </c>
      <c r="J327" t="s">
        <v>1027</v>
      </c>
      <c r="K327">
        <v>4</v>
      </c>
      <c r="M327" t="s">
        <v>1027</v>
      </c>
      <c r="N327">
        <v>4</v>
      </c>
      <c r="P327" t="s">
        <v>1027</v>
      </c>
      <c r="Q327">
        <v>4</v>
      </c>
    </row>
    <row r="328" spans="1:17" hidden="1">
      <c r="A328" t="s">
        <v>3</v>
      </c>
      <c r="B328">
        <v>5</v>
      </c>
      <c r="D328" t="s">
        <v>3</v>
      </c>
      <c r="E328">
        <v>5</v>
      </c>
      <c r="G328" t="s">
        <v>3</v>
      </c>
      <c r="H328">
        <v>5</v>
      </c>
      <c r="J328" t="s">
        <v>3</v>
      </c>
      <c r="K328">
        <v>5</v>
      </c>
      <c r="M328" t="s">
        <v>3</v>
      </c>
      <c r="N328">
        <v>5</v>
      </c>
      <c r="P328" t="s">
        <v>10</v>
      </c>
      <c r="Q328">
        <v>5</v>
      </c>
    </row>
    <row r="329" spans="1:17" hidden="1">
      <c r="A329" t="s">
        <v>1680</v>
      </c>
      <c r="B329">
        <v>6</v>
      </c>
      <c r="D329" t="s">
        <v>1688</v>
      </c>
      <c r="E329">
        <v>6</v>
      </c>
      <c r="G329" t="s">
        <v>1649</v>
      </c>
      <c r="H329">
        <v>6</v>
      </c>
      <c r="J329" t="s">
        <v>1657</v>
      </c>
      <c r="K329">
        <v>6</v>
      </c>
      <c r="M329" t="s">
        <v>1620</v>
      </c>
      <c r="N329">
        <v>6</v>
      </c>
      <c r="P329" t="s">
        <v>1686</v>
      </c>
      <c r="Q329">
        <v>6</v>
      </c>
    </row>
    <row r="330" spans="1:17" hidden="1">
      <c r="B330">
        <v>7</v>
      </c>
      <c r="E330">
        <v>7</v>
      </c>
      <c r="H330">
        <v>7</v>
      </c>
      <c r="K330">
        <v>7</v>
      </c>
      <c r="N330">
        <v>7</v>
      </c>
      <c r="Q330">
        <v>7</v>
      </c>
    </row>
    <row r="331" spans="1:17" hidden="1">
      <c r="A331" t="s">
        <v>478</v>
      </c>
      <c r="B331">
        <v>1</v>
      </c>
      <c r="D331" t="s">
        <v>119</v>
      </c>
      <c r="E331">
        <v>1</v>
      </c>
      <c r="G331" t="s">
        <v>147</v>
      </c>
      <c r="H331">
        <v>1</v>
      </c>
      <c r="J331" t="s">
        <v>21</v>
      </c>
      <c r="K331">
        <v>1</v>
      </c>
      <c r="M331" t="s">
        <v>39</v>
      </c>
      <c r="N331">
        <v>1</v>
      </c>
      <c r="P331" t="s">
        <v>27</v>
      </c>
      <c r="Q331">
        <v>1</v>
      </c>
    </row>
    <row r="332" spans="1:17" hidden="1">
      <c r="A332" t="s">
        <v>528</v>
      </c>
      <c r="B332">
        <v>2</v>
      </c>
      <c r="D332" t="s">
        <v>668</v>
      </c>
      <c r="E332">
        <v>2</v>
      </c>
      <c r="G332" t="s">
        <v>773</v>
      </c>
      <c r="H332">
        <v>2</v>
      </c>
      <c r="J332" t="s">
        <v>695</v>
      </c>
      <c r="K332">
        <v>2</v>
      </c>
      <c r="M332" t="s">
        <v>758</v>
      </c>
      <c r="N332">
        <v>2</v>
      </c>
      <c r="P332" t="s">
        <v>725</v>
      </c>
      <c r="Q332">
        <v>2</v>
      </c>
    </row>
    <row r="333" spans="1:17">
      <c r="A333" t="s">
        <v>1863</v>
      </c>
      <c r="B333">
        <v>3</v>
      </c>
      <c r="D333" t="s">
        <v>1940</v>
      </c>
      <c r="E333">
        <v>3</v>
      </c>
      <c r="G333" t="s">
        <v>2029</v>
      </c>
      <c r="H333">
        <v>3</v>
      </c>
      <c r="J333" t="s">
        <v>2109</v>
      </c>
      <c r="K333">
        <v>3</v>
      </c>
      <c r="M333" t="s">
        <v>2180</v>
      </c>
      <c r="N333">
        <v>3</v>
      </c>
      <c r="P333" t="s">
        <v>2261</v>
      </c>
      <c r="Q333">
        <v>3</v>
      </c>
    </row>
    <row r="334" spans="1:17" hidden="1">
      <c r="A334" t="s">
        <v>1028</v>
      </c>
      <c r="B334">
        <v>4</v>
      </c>
      <c r="D334" t="s">
        <v>1028</v>
      </c>
      <c r="E334">
        <v>4</v>
      </c>
      <c r="G334" t="s">
        <v>1028</v>
      </c>
      <c r="H334">
        <v>4</v>
      </c>
      <c r="J334" t="s">
        <v>1028</v>
      </c>
      <c r="K334">
        <v>4</v>
      </c>
      <c r="M334" t="s">
        <v>1028</v>
      </c>
      <c r="N334">
        <v>4</v>
      </c>
      <c r="P334" t="s">
        <v>1028</v>
      </c>
      <c r="Q334">
        <v>4</v>
      </c>
    </row>
    <row r="335" spans="1:17" hidden="1">
      <c r="A335" t="s">
        <v>3</v>
      </c>
      <c r="B335">
        <v>5</v>
      </c>
      <c r="D335" t="s">
        <v>3</v>
      </c>
      <c r="E335">
        <v>5</v>
      </c>
      <c r="G335" t="s">
        <v>10</v>
      </c>
      <c r="H335">
        <v>5</v>
      </c>
      <c r="J335" t="s">
        <v>3</v>
      </c>
      <c r="K335">
        <v>5</v>
      </c>
      <c r="M335" t="s">
        <v>3</v>
      </c>
      <c r="N335">
        <v>5</v>
      </c>
      <c r="P335" t="s">
        <v>3</v>
      </c>
      <c r="Q335">
        <v>5</v>
      </c>
    </row>
    <row r="336" spans="1:17" hidden="1">
      <c r="A336" t="s">
        <v>1712</v>
      </c>
      <c r="B336">
        <v>6</v>
      </c>
      <c r="D336" t="s">
        <v>1656</v>
      </c>
      <c r="E336">
        <v>6</v>
      </c>
      <c r="G336" t="s">
        <v>1603</v>
      </c>
      <c r="H336">
        <v>6</v>
      </c>
      <c r="J336" t="s">
        <v>1706</v>
      </c>
      <c r="K336">
        <v>6</v>
      </c>
      <c r="M336" t="s">
        <v>1706</v>
      </c>
      <c r="N336">
        <v>6</v>
      </c>
      <c r="P336" t="s">
        <v>1713</v>
      </c>
      <c r="Q336">
        <v>6</v>
      </c>
    </row>
    <row r="337" spans="1:17" hidden="1">
      <c r="B337">
        <v>7</v>
      </c>
      <c r="E337">
        <v>7</v>
      </c>
      <c r="H337">
        <v>7</v>
      </c>
      <c r="K337">
        <v>7</v>
      </c>
      <c r="N337">
        <v>7</v>
      </c>
      <c r="Q337">
        <v>7</v>
      </c>
    </row>
    <row r="338" spans="1:17" hidden="1">
      <c r="A338" t="s">
        <v>207</v>
      </c>
      <c r="B338">
        <v>1</v>
      </c>
      <c r="D338" t="s">
        <v>186</v>
      </c>
      <c r="E338">
        <v>1</v>
      </c>
      <c r="G338" t="s">
        <v>102</v>
      </c>
      <c r="H338">
        <v>1</v>
      </c>
      <c r="J338" t="s">
        <v>419</v>
      </c>
      <c r="K338">
        <v>1</v>
      </c>
      <c r="M338" t="s">
        <v>419</v>
      </c>
      <c r="N338">
        <v>1</v>
      </c>
      <c r="P338" t="s">
        <v>564</v>
      </c>
      <c r="Q338">
        <v>1</v>
      </c>
    </row>
    <row r="339" spans="1:17" hidden="1">
      <c r="A339" t="s">
        <v>654</v>
      </c>
      <c r="B339">
        <v>2</v>
      </c>
      <c r="D339" t="s">
        <v>687</v>
      </c>
      <c r="E339">
        <v>2</v>
      </c>
      <c r="G339" t="s">
        <v>604</v>
      </c>
      <c r="H339">
        <v>2</v>
      </c>
      <c r="J339" t="s">
        <v>549</v>
      </c>
      <c r="K339">
        <v>2</v>
      </c>
      <c r="M339" t="s">
        <v>549</v>
      </c>
      <c r="N339">
        <v>2</v>
      </c>
      <c r="P339" t="s">
        <v>679</v>
      </c>
      <c r="Q339">
        <v>2</v>
      </c>
    </row>
    <row r="340" spans="1:17">
      <c r="A340" t="s">
        <v>1864</v>
      </c>
      <c r="B340">
        <v>3</v>
      </c>
      <c r="D340" t="s">
        <v>1941</v>
      </c>
      <c r="E340">
        <v>3</v>
      </c>
      <c r="G340" t="s">
        <v>2030</v>
      </c>
      <c r="H340">
        <v>3</v>
      </c>
      <c r="J340" t="s">
        <v>2110</v>
      </c>
      <c r="K340">
        <v>3</v>
      </c>
      <c r="M340" t="s">
        <v>2181</v>
      </c>
      <c r="N340">
        <v>3</v>
      </c>
      <c r="P340" t="s">
        <v>2262</v>
      </c>
      <c r="Q340">
        <v>3</v>
      </c>
    </row>
    <row r="341" spans="1:17" hidden="1">
      <c r="A341" t="s">
        <v>1029</v>
      </c>
      <c r="B341">
        <v>4</v>
      </c>
      <c r="D341" t="s">
        <v>1029</v>
      </c>
      <c r="E341">
        <v>4</v>
      </c>
      <c r="G341" t="s">
        <v>1029</v>
      </c>
      <c r="H341">
        <v>4</v>
      </c>
      <c r="J341" t="s">
        <v>1029</v>
      </c>
      <c r="K341">
        <v>4</v>
      </c>
      <c r="M341" t="s">
        <v>1029</v>
      </c>
      <c r="N341">
        <v>4</v>
      </c>
      <c r="P341" t="s">
        <v>1029</v>
      </c>
      <c r="Q341">
        <v>4</v>
      </c>
    </row>
    <row r="342" spans="1:17" hidden="1">
      <c r="A342" t="s">
        <v>3</v>
      </c>
      <c r="B342">
        <v>5</v>
      </c>
      <c r="D342" t="s">
        <v>3</v>
      </c>
      <c r="E342">
        <v>5</v>
      </c>
      <c r="G342" t="s">
        <v>3</v>
      </c>
      <c r="H342">
        <v>5</v>
      </c>
      <c r="J342" t="s">
        <v>3</v>
      </c>
      <c r="K342">
        <v>5</v>
      </c>
      <c r="M342" t="s">
        <v>3</v>
      </c>
      <c r="N342">
        <v>5</v>
      </c>
      <c r="P342" t="s">
        <v>3</v>
      </c>
      <c r="Q342">
        <v>5</v>
      </c>
    </row>
    <row r="343" spans="1:17" hidden="1">
      <c r="A343" t="s">
        <v>1689</v>
      </c>
      <c r="B343">
        <v>6</v>
      </c>
      <c r="D343" t="s">
        <v>1628</v>
      </c>
      <c r="E343">
        <v>6</v>
      </c>
      <c r="G343" t="s">
        <v>1657</v>
      </c>
      <c r="H343">
        <v>6</v>
      </c>
      <c r="J343" t="s">
        <v>1678</v>
      </c>
      <c r="K343">
        <v>6</v>
      </c>
      <c r="M343" t="s">
        <v>1626</v>
      </c>
      <c r="N343">
        <v>6</v>
      </c>
      <c r="P343" t="s">
        <v>1678</v>
      </c>
      <c r="Q343">
        <v>6</v>
      </c>
    </row>
    <row r="344" spans="1:17" hidden="1">
      <c r="B344">
        <v>7</v>
      </c>
      <c r="E344">
        <v>7</v>
      </c>
      <c r="H344">
        <v>7</v>
      </c>
      <c r="K344">
        <v>7</v>
      </c>
      <c r="N344">
        <v>7</v>
      </c>
      <c r="Q344">
        <v>7</v>
      </c>
    </row>
    <row r="345" spans="1:17" hidden="1">
      <c r="A345" t="s">
        <v>486</v>
      </c>
      <c r="B345">
        <v>1</v>
      </c>
      <c r="D345" t="s">
        <v>565</v>
      </c>
      <c r="E345">
        <v>1</v>
      </c>
      <c r="G345" t="s">
        <v>21</v>
      </c>
      <c r="H345">
        <v>1</v>
      </c>
      <c r="J345" t="s">
        <v>110</v>
      </c>
      <c r="K345">
        <v>1</v>
      </c>
      <c r="M345" t="s">
        <v>30</v>
      </c>
      <c r="N345">
        <v>1</v>
      </c>
      <c r="P345" t="s">
        <v>110</v>
      </c>
      <c r="Q345">
        <v>1</v>
      </c>
    </row>
    <row r="346" spans="1:17" hidden="1">
      <c r="A346" t="s">
        <v>536</v>
      </c>
      <c r="B346">
        <v>2</v>
      </c>
      <c r="D346" t="s">
        <v>737</v>
      </c>
      <c r="E346">
        <v>2</v>
      </c>
      <c r="G346" t="s">
        <v>695</v>
      </c>
      <c r="H346">
        <v>2</v>
      </c>
      <c r="J346" t="s">
        <v>612</v>
      </c>
      <c r="K346">
        <v>2</v>
      </c>
      <c r="M346" t="s">
        <v>701</v>
      </c>
      <c r="N346">
        <v>2</v>
      </c>
      <c r="P346" t="s">
        <v>612</v>
      </c>
      <c r="Q346">
        <v>2</v>
      </c>
    </row>
    <row r="347" spans="1:17">
      <c r="A347" t="s">
        <v>1497</v>
      </c>
      <c r="B347">
        <v>3</v>
      </c>
      <c r="D347" t="s">
        <v>1942</v>
      </c>
      <c r="E347">
        <v>3</v>
      </c>
      <c r="G347" t="s">
        <v>2031</v>
      </c>
      <c r="H347">
        <v>3</v>
      </c>
      <c r="J347" t="s">
        <v>2111</v>
      </c>
      <c r="K347">
        <v>3</v>
      </c>
      <c r="M347" t="s">
        <v>2182</v>
      </c>
      <c r="N347">
        <v>3</v>
      </c>
      <c r="P347" t="s">
        <v>2263</v>
      </c>
      <c r="Q347">
        <v>3</v>
      </c>
    </row>
    <row r="348" spans="1:17" hidden="1">
      <c r="A348" t="s">
        <v>1030</v>
      </c>
      <c r="B348">
        <v>4</v>
      </c>
      <c r="D348" t="s">
        <v>1030</v>
      </c>
      <c r="E348">
        <v>4</v>
      </c>
      <c r="G348" t="s">
        <v>1030</v>
      </c>
      <c r="H348">
        <v>4</v>
      </c>
      <c r="J348" t="s">
        <v>1030</v>
      </c>
      <c r="K348">
        <v>4</v>
      </c>
      <c r="M348" t="s">
        <v>1030</v>
      </c>
      <c r="N348">
        <v>4</v>
      </c>
      <c r="P348" t="s">
        <v>1030</v>
      </c>
      <c r="Q348">
        <v>4</v>
      </c>
    </row>
    <row r="349" spans="1:17" hidden="1">
      <c r="A349" t="s">
        <v>3</v>
      </c>
      <c r="B349">
        <v>5</v>
      </c>
      <c r="D349" t="s">
        <v>3</v>
      </c>
      <c r="E349">
        <v>5</v>
      </c>
      <c r="G349" t="s">
        <v>3</v>
      </c>
      <c r="H349">
        <v>5</v>
      </c>
      <c r="J349" t="s">
        <v>3</v>
      </c>
      <c r="K349">
        <v>5</v>
      </c>
      <c r="M349" t="s">
        <v>3</v>
      </c>
      <c r="N349">
        <v>5</v>
      </c>
      <c r="P349" t="s">
        <v>10</v>
      </c>
      <c r="Q349">
        <v>5</v>
      </c>
    </row>
    <row r="350" spans="1:17" hidden="1">
      <c r="A350" t="s">
        <v>1616</v>
      </c>
      <c r="B350">
        <v>6</v>
      </c>
      <c r="D350" t="s">
        <v>1678</v>
      </c>
      <c r="E350">
        <v>6</v>
      </c>
      <c r="G350" t="s">
        <v>1672</v>
      </c>
      <c r="H350">
        <v>6</v>
      </c>
      <c r="J350" t="s">
        <v>1660</v>
      </c>
      <c r="K350">
        <v>6</v>
      </c>
      <c r="M350" t="s">
        <v>1714</v>
      </c>
      <c r="N350">
        <v>6</v>
      </c>
      <c r="P350" t="s">
        <v>1706</v>
      </c>
      <c r="Q350">
        <v>6</v>
      </c>
    </row>
    <row r="351" spans="1:17" hidden="1">
      <c r="B351">
        <v>7</v>
      </c>
      <c r="E351">
        <v>7</v>
      </c>
      <c r="H351">
        <v>7</v>
      </c>
      <c r="K351">
        <v>7</v>
      </c>
      <c r="N351">
        <v>7</v>
      </c>
      <c r="Q351">
        <v>7</v>
      </c>
    </row>
    <row r="352" spans="1:17" hidden="1">
      <c r="A352" t="s">
        <v>940</v>
      </c>
      <c r="B352">
        <v>1</v>
      </c>
      <c r="D352" t="s">
        <v>110</v>
      </c>
      <c r="E352">
        <v>1</v>
      </c>
      <c r="G352" t="s">
        <v>75</v>
      </c>
      <c r="H352">
        <v>1</v>
      </c>
      <c r="J352" t="s">
        <v>138</v>
      </c>
      <c r="K352">
        <v>1</v>
      </c>
      <c r="M352" t="s">
        <v>24</v>
      </c>
      <c r="N352">
        <v>1</v>
      </c>
      <c r="P352" t="s">
        <v>419</v>
      </c>
      <c r="Q352">
        <v>1</v>
      </c>
    </row>
    <row r="353" spans="1:17" hidden="1">
      <c r="A353" t="s">
        <v>941</v>
      </c>
      <c r="B353">
        <v>2</v>
      </c>
      <c r="D353" t="s">
        <v>612</v>
      </c>
      <c r="E353">
        <v>2</v>
      </c>
      <c r="G353" t="s">
        <v>651</v>
      </c>
      <c r="H353">
        <v>2</v>
      </c>
      <c r="J353" t="s">
        <v>596</v>
      </c>
      <c r="K353">
        <v>2</v>
      </c>
      <c r="M353" t="s">
        <v>767</v>
      </c>
      <c r="N353">
        <v>2</v>
      </c>
      <c r="P353" t="s">
        <v>549</v>
      </c>
      <c r="Q353">
        <v>2</v>
      </c>
    </row>
    <row r="354" spans="1:17">
      <c r="A354" t="s">
        <v>1865</v>
      </c>
      <c r="B354">
        <v>3</v>
      </c>
      <c r="D354" t="s">
        <v>1728</v>
      </c>
      <c r="E354">
        <v>3</v>
      </c>
      <c r="G354" t="s">
        <v>1554</v>
      </c>
      <c r="H354">
        <v>3</v>
      </c>
      <c r="J354" t="s">
        <v>2112</v>
      </c>
      <c r="K354">
        <v>3</v>
      </c>
      <c r="M354" t="s">
        <v>2183</v>
      </c>
      <c r="N354">
        <v>3</v>
      </c>
      <c r="P354" t="s">
        <v>2264</v>
      </c>
      <c r="Q354">
        <v>3</v>
      </c>
    </row>
    <row r="355" spans="1:17" hidden="1">
      <c r="A355" t="s">
        <v>1031</v>
      </c>
      <c r="B355">
        <v>4</v>
      </c>
      <c r="D355" t="s">
        <v>1031</v>
      </c>
      <c r="E355">
        <v>4</v>
      </c>
      <c r="G355" t="s">
        <v>1031</v>
      </c>
      <c r="H355">
        <v>4</v>
      </c>
      <c r="J355" t="s">
        <v>1031</v>
      </c>
      <c r="K355">
        <v>4</v>
      </c>
      <c r="M355" t="s">
        <v>1031</v>
      </c>
      <c r="N355">
        <v>4</v>
      </c>
      <c r="P355" t="s">
        <v>1031</v>
      </c>
      <c r="Q355">
        <v>4</v>
      </c>
    </row>
    <row r="356" spans="1:17" hidden="1">
      <c r="A356" t="s">
        <v>3</v>
      </c>
      <c r="B356">
        <v>5</v>
      </c>
      <c r="D356" t="s">
        <v>3</v>
      </c>
      <c r="E356">
        <v>5</v>
      </c>
      <c r="G356" t="s">
        <v>10</v>
      </c>
      <c r="H356">
        <v>5</v>
      </c>
      <c r="J356" t="s">
        <v>10</v>
      </c>
      <c r="K356">
        <v>5</v>
      </c>
      <c r="M356" t="s">
        <v>3</v>
      </c>
      <c r="N356">
        <v>5</v>
      </c>
      <c r="P356" t="s">
        <v>3</v>
      </c>
      <c r="Q356">
        <v>5</v>
      </c>
    </row>
    <row r="357" spans="1:17" hidden="1">
      <c r="A357" t="s">
        <v>1669</v>
      </c>
      <c r="B357">
        <v>6</v>
      </c>
      <c r="D357" t="s">
        <v>1601</v>
      </c>
      <c r="E357">
        <v>6</v>
      </c>
      <c r="G357" t="s">
        <v>1684</v>
      </c>
      <c r="H357">
        <v>6</v>
      </c>
      <c r="J357" t="s">
        <v>1686</v>
      </c>
      <c r="K357">
        <v>6</v>
      </c>
      <c r="M357" t="s">
        <v>1649</v>
      </c>
      <c r="N357">
        <v>6</v>
      </c>
      <c r="P357" t="s">
        <v>1688</v>
      </c>
      <c r="Q357">
        <v>6</v>
      </c>
    </row>
    <row r="358" spans="1:17" hidden="1">
      <c r="B358">
        <v>7</v>
      </c>
      <c r="E358">
        <v>7</v>
      </c>
      <c r="H358">
        <v>7</v>
      </c>
      <c r="K358">
        <v>7</v>
      </c>
      <c r="N358">
        <v>7</v>
      </c>
      <c r="Q358">
        <v>7</v>
      </c>
    </row>
    <row r="359" spans="1:17" hidden="1">
      <c r="A359" t="s">
        <v>183</v>
      </c>
      <c r="B359">
        <v>1</v>
      </c>
      <c r="D359" t="s">
        <v>78</v>
      </c>
      <c r="E359">
        <v>1</v>
      </c>
      <c r="G359" t="s">
        <v>57</v>
      </c>
      <c r="H359">
        <v>1</v>
      </c>
      <c r="J359" t="s">
        <v>27</v>
      </c>
      <c r="K359">
        <v>1</v>
      </c>
      <c r="M359" t="s">
        <v>147</v>
      </c>
      <c r="N359">
        <v>1</v>
      </c>
      <c r="P359" t="s">
        <v>119</v>
      </c>
      <c r="Q359">
        <v>1</v>
      </c>
    </row>
    <row r="360" spans="1:17" hidden="1">
      <c r="A360" t="s">
        <v>184</v>
      </c>
      <c r="B360">
        <v>2</v>
      </c>
      <c r="D360" t="s">
        <v>761</v>
      </c>
      <c r="E360">
        <v>2</v>
      </c>
      <c r="G360" t="s">
        <v>629</v>
      </c>
      <c r="H360">
        <v>2</v>
      </c>
      <c r="J360" t="s">
        <v>725</v>
      </c>
      <c r="K360">
        <v>2</v>
      </c>
      <c r="M360" t="s">
        <v>773</v>
      </c>
      <c r="N360">
        <v>2</v>
      </c>
      <c r="P360" t="s">
        <v>668</v>
      </c>
      <c r="Q360">
        <v>2</v>
      </c>
    </row>
    <row r="361" spans="1:17">
      <c r="A361" t="s">
        <v>1793</v>
      </c>
      <c r="B361">
        <v>3</v>
      </c>
      <c r="D361" t="s">
        <v>1943</v>
      </c>
      <c r="E361">
        <v>3</v>
      </c>
      <c r="G361" t="s">
        <v>2032</v>
      </c>
      <c r="H361">
        <v>3</v>
      </c>
      <c r="J361" t="s">
        <v>2113</v>
      </c>
      <c r="K361">
        <v>3</v>
      </c>
      <c r="M361" t="s">
        <v>2184</v>
      </c>
      <c r="N361">
        <v>3</v>
      </c>
      <c r="P361" t="s">
        <v>2265</v>
      </c>
      <c r="Q361">
        <v>3</v>
      </c>
    </row>
    <row r="362" spans="1:17" hidden="1">
      <c r="A362" t="s">
        <v>1032</v>
      </c>
      <c r="B362">
        <v>4</v>
      </c>
      <c r="D362" t="s">
        <v>1032</v>
      </c>
      <c r="E362">
        <v>4</v>
      </c>
      <c r="G362" t="s">
        <v>1032</v>
      </c>
      <c r="H362">
        <v>4</v>
      </c>
      <c r="J362" t="s">
        <v>1032</v>
      </c>
      <c r="K362">
        <v>4</v>
      </c>
      <c r="M362" t="s">
        <v>1032</v>
      </c>
      <c r="N362">
        <v>4</v>
      </c>
      <c r="P362" t="s">
        <v>1032</v>
      </c>
      <c r="Q362">
        <v>4</v>
      </c>
    </row>
    <row r="363" spans="1:17" hidden="1">
      <c r="A363" t="s">
        <v>3</v>
      </c>
      <c r="B363">
        <v>5</v>
      </c>
      <c r="D363" t="s">
        <v>3</v>
      </c>
      <c r="E363">
        <v>5</v>
      </c>
      <c r="G363" t="s">
        <v>3</v>
      </c>
      <c r="H363">
        <v>5</v>
      </c>
      <c r="J363" t="s">
        <v>10</v>
      </c>
      <c r="K363">
        <v>5</v>
      </c>
      <c r="M363" t="s">
        <v>3</v>
      </c>
      <c r="N363">
        <v>5</v>
      </c>
      <c r="P363" t="s">
        <v>3</v>
      </c>
      <c r="Q363">
        <v>5</v>
      </c>
    </row>
    <row r="364" spans="1:17" hidden="1">
      <c r="A364" t="s">
        <v>1666</v>
      </c>
      <c r="B364">
        <v>6</v>
      </c>
      <c r="D364" t="s">
        <v>1609</v>
      </c>
      <c r="E364">
        <v>6</v>
      </c>
      <c r="G364" t="s">
        <v>1692</v>
      </c>
      <c r="H364">
        <v>6</v>
      </c>
      <c r="J364" t="s">
        <v>1688</v>
      </c>
      <c r="K364">
        <v>6</v>
      </c>
      <c r="M364" t="s">
        <v>1656</v>
      </c>
      <c r="N364">
        <v>6</v>
      </c>
      <c r="P364" t="s">
        <v>1660</v>
      </c>
      <c r="Q364">
        <v>6</v>
      </c>
    </row>
    <row r="365" spans="1:17" hidden="1">
      <c r="B365">
        <v>7</v>
      </c>
      <c r="E365">
        <v>7</v>
      </c>
      <c r="H365">
        <v>7</v>
      </c>
      <c r="K365">
        <v>7</v>
      </c>
      <c r="N365">
        <v>7</v>
      </c>
      <c r="Q365">
        <v>7</v>
      </c>
    </row>
    <row r="366" spans="1:17" hidden="1">
      <c r="A366" t="s">
        <v>72</v>
      </c>
      <c r="B366">
        <v>1</v>
      </c>
      <c r="D366" t="s">
        <v>174</v>
      </c>
      <c r="E366">
        <v>1</v>
      </c>
      <c r="G366" t="s">
        <v>93</v>
      </c>
      <c r="H366">
        <v>1</v>
      </c>
      <c r="J366" t="s">
        <v>119</v>
      </c>
      <c r="K366">
        <v>1</v>
      </c>
      <c r="M366" t="s">
        <v>186</v>
      </c>
      <c r="N366">
        <v>1</v>
      </c>
      <c r="P366" t="s">
        <v>138</v>
      </c>
      <c r="Q366">
        <v>1</v>
      </c>
    </row>
    <row r="367" spans="1:17" hidden="1">
      <c r="A367" t="s">
        <v>73</v>
      </c>
      <c r="B367">
        <v>2</v>
      </c>
      <c r="D367" t="s">
        <v>747</v>
      </c>
      <c r="E367">
        <v>2</v>
      </c>
      <c r="G367" t="s">
        <v>646</v>
      </c>
      <c r="H367">
        <v>2</v>
      </c>
      <c r="J367" t="s">
        <v>668</v>
      </c>
      <c r="K367">
        <v>2</v>
      </c>
      <c r="M367" t="s">
        <v>687</v>
      </c>
      <c r="N367">
        <v>2</v>
      </c>
      <c r="P367" t="s">
        <v>596</v>
      </c>
      <c r="Q367">
        <v>2</v>
      </c>
    </row>
    <row r="368" spans="1:17">
      <c r="A368" t="s">
        <v>1866</v>
      </c>
      <c r="B368">
        <v>3</v>
      </c>
      <c r="D368" t="s">
        <v>1944</v>
      </c>
      <c r="E368">
        <v>3</v>
      </c>
      <c r="G368" t="s">
        <v>2032</v>
      </c>
      <c r="H368">
        <v>3</v>
      </c>
      <c r="J368" t="s">
        <v>2114</v>
      </c>
      <c r="K368">
        <v>3</v>
      </c>
      <c r="M368" t="s">
        <v>2185</v>
      </c>
      <c r="N368">
        <v>3</v>
      </c>
      <c r="P368" t="s">
        <v>2266</v>
      </c>
      <c r="Q368">
        <v>3</v>
      </c>
    </row>
    <row r="369" spans="1:17" hidden="1">
      <c r="A369" t="s">
        <v>1033</v>
      </c>
      <c r="B369">
        <v>4</v>
      </c>
      <c r="D369" t="s">
        <v>1033</v>
      </c>
      <c r="E369">
        <v>4</v>
      </c>
      <c r="G369" t="s">
        <v>1033</v>
      </c>
      <c r="H369">
        <v>4</v>
      </c>
      <c r="J369" t="s">
        <v>1033</v>
      </c>
      <c r="K369">
        <v>4</v>
      </c>
      <c r="M369" t="s">
        <v>1033</v>
      </c>
      <c r="N369">
        <v>4</v>
      </c>
      <c r="P369" t="s">
        <v>1033</v>
      </c>
      <c r="Q369">
        <v>4</v>
      </c>
    </row>
    <row r="370" spans="1:17" hidden="1">
      <c r="A370" t="s">
        <v>10</v>
      </c>
      <c r="B370">
        <v>5</v>
      </c>
      <c r="D370" t="s">
        <v>3</v>
      </c>
      <c r="E370">
        <v>5</v>
      </c>
      <c r="G370" t="s">
        <v>3</v>
      </c>
      <c r="H370">
        <v>5</v>
      </c>
      <c r="J370" t="s">
        <v>3</v>
      </c>
      <c r="K370">
        <v>5</v>
      </c>
      <c r="M370" t="s">
        <v>3</v>
      </c>
      <c r="N370">
        <v>5</v>
      </c>
      <c r="P370" t="s">
        <v>3</v>
      </c>
      <c r="Q370">
        <v>5</v>
      </c>
    </row>
    <row r="371" spans="1:17" hidden="1">
      <c r="A371" t="s">
        <v>1630</v>
      </c>
      <c r="B371">
        <v>6</v>
      </c>
      <c r="D371" t="s">
        <v>1706</v>
      </c>
      <c r="E371">
        <v>6</v>
      </c>
      <c r="G371" t="s">
        <v>1694</v>
      </c>
      <c r="H371">
        <v>6</v>
      </c>
      <c r="J371" t="s">
        <v>1609</v>
      </c>
      <c r="K371">
        <v>6</v>
      </c>
      <c r="M371" t="s">
        <v>1696</v>
      </c>
      <c r="N371">
        <v>6</v>
      </c>
      <c r="P371" t="s">
        <v>1601</v>
      </c>
      <c r="Q371">
        <v>6</v>
      </c>
    </row>
    <row r="372" spans="1:17" hidden="1">
      <c r="B372">
        <v>7</v>
      </c>
      <c r="E372">
        <v>7</v>
      </c>
      <c r="H372">
        <v>7</v>
      </c>
      <c r="K372">
        <v>7</v>
      </c>
      <c r="N372">
        <v>7</v>
      </c>
      <c r="Q372">
        <v>7</v>
      </c>
    </row>
    <row r="373" spans="1:17" hidden="1">
      <c r="A373" t="s">
        <v>144</v>
      </c>
      <c r="B373">
        <v>1</v>
      </c>
      <c r="D373" t="s">
        <v>419</v>
      </c>
      <c r="E373">
        <v>1</v>
      </c>
      <c r="G373" t="s">
        <v>0</v>
      </c>
      <c r="H373">
        <v>1</v>
      </c>
      <c r="J373" t="s">
        <v>174</v>
      </c>
      <c r="K373">
        <v>1</v>
      </c>
      <c r="M373" t="s">
        <v>90</v>
      </c>
      <c r="N373">
        <v>1</v>
      </c>
      <c r="P373" t="s">
        <v>78</v>
      </c>
      <c r="Q373">
        <v>1</v>
      </c>
    </row>
    <row r="374" spans="1:17" hidden="1">
      <c r="A374" t="s">
        <v>684</v>
      </c>
      <c r="B374">
        <v>2</v>
      </c>
      <c r="D374" t="s">
        <v>549</v>
      </c>
      <c r="E374">
        <v>2</v>
      </c>
      <c r="G374" t="s">
        <v>350</v>
      </c>
      <c r="H374">
        <v>2</v>
      </c>
      <c r="J374" t="s">
        <v>747</v>
      </c>
      <c r="K374">
        <v>2</v>
      </c>
      <c r="M374" t="s">
        <v>690</v>
      </c>
      <c r="N374">
        <v>2</v>
      </c>
      <c r="P374" t="s">
        <v>761</v>
      </c>
      <c r="Q374">
        <v>2</v>
      </c>
    </row>
    <row r="375" spans="1:17">
      <c r="A375" t="s">
        <v>1867</v>
      </c>
      <c r="B375">
        <v>3</v>
      </c>
      <c r="D375" t="s">
        <v>1945</v>
      </c>
      <c r="E375">
        <v>3</v>
      </c>
      <c r="G375" t="s">
        <v>2033</v>
      </c>
      <c r="H375">
        <v>3</v>
      </c>
      <c r="J375" t="s">
        <v>2115</v>
      </c>
      <c r="K375">
        <v>3</v>
      </c>
      <c r="M375" t="s">
        <v>2186</v>
      </c>
      <c r="N375">
        <v>3</v>
      </c>
      <c r="P375" t="s">
        <v>2267</v>
      </c>
      <c r="Q375">
        <v>3</v>
      </c>
    </row>
    <row r="376" spans="1:17" hidden="1">
      <c r="A376" t="s">
        <v>1034</v>
      </c>
      <c r="B376">
        <v>4</v>
      </c>
      <c r="D376" t="s">
        <v>1034</v>
      </c>
      <c r="E376">
        <v>4</v>
      </c>
      <c r="G376" t="s">
        <v>1034</v>
      </c>
      <c r="H376">
        <v>4</v>
      </c>
      <c r="J376" t="s">
        <v>1034</v>
      </c>
      <c r="K376">
        <v>4</v>
      </c>
      <c r="M376" t="s">
        <v>1034</v>
      </c>
      <c r="N376">
        <v>4</v>
      </c>
      <c r="P376" t="s">
        <v>1034</v>
      </c>
      <c r="Q376">
        <v>4</v>
      </c>
    </row>
    <row r="377" spans="1:17" hidden="1">
      <c r="A377" t="s">
        <v>3</v>
      </c>
      <c r="B377">
        <v>5</v>
      </c>
      <c r="D377" t="s">
        <v>3</v>
      </c>
      <c r="E377">
        <v>5</v>
      </c>
      <c r="G377" t="s">
        <v>3</v>
      </c>
      <c r="H377">
        <v>5</v>
      </c>
      <c r="J377" t="s">
        <v>3</v>
      </c>
      <c r="K377">
        <v>5</v>
      </c>
      <c r="M377" t="s">
        <v>3</v>
      </c>
      <c r="N377">
        <v>5</v>
      </c>
      <c r="P377" t="s">
        <v>3</v>
      </c>
      <c r="Q377">
        <v>5</v>
      </c>
    </row>
    <row r="378" spans="1:17" hidden="1">
      <c r="A378" t="s">
        <v>1672</v>
      </c>
      <c r="B378">
        <v>6</v>
      </c>
      <c r="D378" t="s">
        <v>1617</v>
      </c>
      <c r="E378">
        <v>6</v>
      </c>
      <c r="G378" t="s">
        <v>1604</v>
      </c>
      <c r="H378">
        <v>6</v>
      </c>
      <c r="J378" t="s">
        <v>1626</v>
      </c>
      <c r="K378">
        <v>6</v>
      </c>
      <c r="M378" t="s">
        <v>1698</v>
      </c>
      <c r="N378">
        <v>6</v>
      </c>
      <c r="P378" t="s">
        <v>1609</v>
      </c>
      <c r="Q378">
        <v>6</v>
      </c>
    </row>
    <row r="379" spans="1:17" hidden="1">
      <c r="B379">
        <v>7</v>
      </c>
      <c r="E379">
        <v>7</v>
      </c>
      <c r="H379">
        <v>7</v>
      </c>
      <c r="K379">
        <v>7</v>
      </c>
      <c r="N379">
        <v>7</v>
      </c>
      <c r="Q379">
        <v>7</v>
      </c>
    </row>
    <row r="380" spans="1:17" hidden="1">
      <c r="A380" t="s">
        <v>75</v>
      </c>
      <c r="B380">
        <v>1</v>
      </c>
      <c r="D380" t="s">
        <v>48</v>
      </c>
      <c r="E380">
        <v>1</v>
      </c>
      <c r="G380" t="s">
        <v>358</v>
      </c>
      <c r="H380">
        <v>1</v>
      </c>
      <c r="J380" t="s">
        <v>30</v>
      </c>
      <c r="K380">
        <v>1</v>
      </c>
      <c r="M380" t="s">
        <v>60</v>
      </c>
      <c r="N380">
        <v>1</v>
      </c>
      <c r="P380" t="s">
        <v>174</v>
      </c>
      <c r="Q380">
        <v>1</v>
      </c>
    </row>
    <row r="381" spans="1:17" hidden="1">
      <c r="A381" t="s">
        <v>651</v>
      </c>
      <c r="B381">
        <v>2</v>
      </c>
      <c r="D381" t="s">
        <v>49</v>
      </c>
      <c r="E381">
        <v>2</v>
      </c>
      <c r="G381" t="s">
        <v>698</v>
      </c>
      <c r="H381">
        <v>2</v>
      </c>
      <c r="J381" t="s">
        <v>701</v>
      </c>
      <c r="K381">
        <v>2</v>
      </c>
      <c r="M381" t="s">
        <v>732</v>
      </c>
      <c r="N381">
        <v>2</v>
      </c>
      <c r="P381" t="s">
        <v>747</v>
      </c>
      <c r="Q381">
        <v>2</v>
      </c>
    </row>
    <row r="382" spans="1:17">
      <c r="A382" t="s">
        <v>1868</v>
      </c>
      <c r="B382">
        <v>3</v>
      </c>
      <c r="D382" t="s">
        <v>1587</v>
      </c>
      <c r="E382">
        <v>3</v>
      </c>
      <c r="G382" t="s">
        <v>2034</v>
      </c>
      <c r="H382">
        <v>3</v>
      </c>
      <c r="J382" t="s">
        <v>2116</v>
      </c>
      <c r="K382">
        <v>3</v>
      </c>
      <c r="M382" t="s">
        <v>2187</v>
      </c>
      <c r="N382">
        <v>3</v>
      </c>
      <c r="P382" t="s">
        <v>2118</v>
      </c>
      <c r="Q382">
        <v>3</v>
      </c>
    </row>
    <row r="383" spans="1:17" hidden="1">
      <c r="A383" t="s">
        <v>1035</v>
      </c>
      <c r="B383">
        <v>4</v>
      </c>
      <c r="D383" t="s">
        <v>1035</v>
      </c>
      <c r="E383">
        <v>4</v>
      </c>
      <c r="G383" t="s">
        <v>1035</v>
      </c>
      <c r="H383">
        <v>4</v>
      </c>
      <c r="J383" t="s">
        <v>1035</v>
      </c>
      <c r="K383">
        <v>4</v>
      </c>
      <c r="M383" t="s">
        <v>1035</v>
      </c>
      <c r="N383">
        <v>4</v>
      </c>
      <c r="P383" t="s">
        <v>1035</v>
      </c>
      <c r="Q383">
        <v>4</v>
      </c>
    </row>
    <row r="384" spans="1:17" hidden="1">
      <c r="A384" t="s">
        <v>3</v>
      </c>
      <c r="B384">
        <v>5</v>
      </c>
      <c r="D384" t="s">
        <v>10</v>
      </c>
      <c r="E384">
        <v>5</v>
      </c>
      <c r="G384" t="s">
        <v>3</v>
      </c>
      <c r="H384">
        <v>5</v>
      </c>
      <c r="J384" t="s">
        <v>3</v>
      </c>
      <c r="K384">
        <v>5</v>
      </c>
      <c r="M384" t="s">
        <v>3</v>
      </c>
      <c r="N384">
        <v>5</v>
      </c>
      <c r="P384" t="s">
        <v>3</v>
      </c>
      <c r="Q384">
        <v>5</v>
      </c>
    </row>
    <row r="385" spans="1:17" hidden="1">
      <c r="A385" t="s">
        <v>1620</v>
      </c>
      <c r="B385">
        <v>6</v>
      </c>
      <c r="D385" t="s">
        <v>1686</v>
      </c>
      <c r="E385">
        <v>6</v>
      </c>
      <c r="G385" t="s">
        <v>1682</v>
      </c>
      <c r="H385">
        <v>6</v>
      </c>
      <c r="J385" t="s">
        <v>1601</v>
      </c>
      <c r="K385">
        <v>6</v>
      </c>
      <c r="M385" t="s">
        <v>1711</v>
      </c>
      <c r="N385">
        <v>6</v>
      </c>
      <c r="P385" t="s">
        <v>1617</v>
      </c>
      <c r="Q385">
        <v>6</v>
      </c>
    </row>
    <row r="386" spans="1:17" hidden="1">
      <c r="B386">
        <v>7</v>
      </c>
      <c r="E386">
        <v>7</v>
      </c>
      <c r="H386">
        <v>7</v>
      </c>
      <c r="K386">
        <v>7</v>
      </c>
      <c r="N386">
        <v>7</v>
      </c>
      <c r="Q386">
        <v>7</v>
      </c>
    </row>
    <row r="387" spans="1:17" hidden="1">
      <c r="A387" t="s">
        <v>39</v>
      </c>
      <c r="B387">
        <v>1</v>
      </c>
      <c r="D387" t="s">
        <v>27</v>
      </c>
      <c r="E387">
        <v>1</v>
      </c>
      <c r="G387" t="s">
        <v>33</v>
      </c>
      <c r="H387">
        <v>1</v>
      </c>
      <c r="J387" t="s">
        <v>78</v>
      </c>
      <c r="K387">
        <v>1</v>
      </c>
      <c r="M387" t="s">
        <v>177</v>
      </c>
      <c r="N387">
        <v>1</v>
      </c>
      <c r="P387" t="s">
        <v>48</v>
      </c>
      <c r="Q387">
        <v>1</v>
      </c>
    </row>
    <row r="388" spans="1:17" hidden="1">
      <c r="A388" t="s">
        <v>758</v>
      </c>
      <c r="B388">
        <v>2</v>
      </c>
      <c r="D388" t="s">
        <v>725</v>
      </c>
      <c r="E388">
        <v>2</v>
      </c>
      <c r="G388" t="s">
        <v>712</v>
      </c>
      <c r="H388">
        <v>2</v>
      </c>
      <c r="J388" t="s">
        <v>761</v>
      </c>
      <c r="K388">
        <v>2</v>
      </c>
      <c r="M388" t="s">
        <v>783</v>
      </c>
      <c r="N388">
        <v>2</v>
      </c>
      <c r="P388" t="s">
        <v>49</v>
      </c>
      <c r="Q388">
        <v>2</v>
      </c>
    </row>
    <row r="389" spans="1:17">
      <c r="A389" t="s">
        <v>1869</v>
      </c>
      <c r="B389">
        <v>3</v>
      </c>
      <c r="D389" t="s">
        <v>1946</v>
      </c>
      <c r="E389">
        <v>3</v>
      </c>
      <c r="G389" t="s">
        <v>2035</v>
      </c>
      <c r="H389">
        <v>3</v>
      </c>
      <c r="J389" t="s">
        <v>2117</v>
      </c>
      <c r="K389">
        <v>3</v>
      </c>
      <c r="M389" t="s">
        <v>2188</v>
      </c>
      <c r="N389">
        <v>3</v>
      </c>
      <c r="P389" t="s">
        <v>2268</v>
      </c>
      <c r="Q389">
        <v>3</v>
      </c>
    </row>
    <row r="390" spans="1:17" hidden="1">
      <c r="A390" t="s">
        <v>1036</v>
      </c>
      <c r="B390">
        <v>4</v>
      </c>
      <c r="D390" t="s">
        <v>1036</v>
      </c>
      <c r="E390">
        <v>4</v>
      </c>
      <c r="G390" t="s">
        <v>1036</v>
      </c>
      <c r="H390">
        <v>4</v>
      </c>
      <c r="J390" t="s">
        <v>1036</v>
      </c>
      <c r="K390">
        <v>4</v>
      </c>
      <c r="M390" t="s">
        <v>1036</v>
      </c>
      <c r="N390">
        <v>4</v>
      </c>
      <c r="P390" t="s">
        <v>1036</v>
      </c>
      <c r="Q390">
        <v>4</v>
      </c>
    </row>
    <row r="391" spans="1:17" hidden="1">
      <c r="A391" t="s">
        <v>3</v>
      </c>
      <c r="B391">
        <v>5</v>
      </c>
      <c r="D391" t="s">
        <v>3</v>
      </c>
      <c r="E391">
        <v>5</v>
      </c>
      <c r="G391" t="s">
        <v>3</v>
      </c>
      <c r="H391">
        <v>5</v>
      </c>
      <c r="J391" t="s">
        <v>10</v>
      </c>
      <c r="K391">
        <v>5</v>
      </c>
      <c r="M391" t="s">
        <v>3</v>
      </c>
      <c r="N391">
        <v>5</v>
      </c>
      <c r="P391" t="s">
        <v>10</v>
      </c>
      <c r="Q391">
        <v>5</v>
      </c>
    </row>
    <row r="392" spans="1:17" hidden="1">
      <c r="A392" t="s">
        <v>1613</v>
      </c>
      <c r="B392">
        <v>6</v>
      </c>
      <c r="D392" t="s">
        <v>1719</v>
      </c>
      <c r="E392">
        <v>6</v>
      </c>
      <c r="G392" t="s">
        <v>1636</v>
      </c>
      <c r="H392">
        <v>6</v>
      </c>
      <c r="J392" t="s">
        <v>1607</v>
      </c>
      <c r="K392">
        <v>6</v>
      </c>
      <c r="M392" t="s">
        <v>1694</v>
      </c>
      <c r="N392">
        <v>6</v>
      </c>
      <c r="P392" t="s">
        <v>1708</v>
      </c>
      <c r="Q392">
        <v>6</v>
      </c>
    </row>
    <row r="393" spans="1:17" hidden="1">
      <c r="B393">
        <v>7</v>
      </c>
      <c r="E393">
        <v>7</v>
      </c>
      <c r="H393">
        <v>7</v>
      </c>
      <c r="K393">
        <v>7</v>
      </c>
      <c r="N393">
        <v>7</v>
      </c>
      <c r="Q393">
        <v>7</v>
      </c>
    </row>
    <row r="394" spans="1:17" hidden="1">
      <c r="A394" t="s">
        <v>125</v>
      </c>
      <c r="B394">
        <v>1</v>
      </c>
      <c r="D394" t="s">
        <v>150</v>
      </c>
      <c r="E394">
        <v>1</v>
      </c>
      <c r="G394" t="s">
        <v>192</v>
      </c>
      <c r="H394">
        <v>1</v>
      </c>
      <c r="J394" t="s">
        <v>42</v>
      </c>
      <c r="K394">
        <v>1</v>
      </c>
      <c r="M394" t="s">
        <v>0</v>
      </c>
      <c r="N394">
        <v>1</v>
      </c>
      <c r="P394" t="s">
        <v>69</v>
      </c>
      <c r="Q394">
        <v>1</v>
      </c>
    </row>
    <row r="395" spans="1:17" hidden="1">
      <c r="A395" t="s">
        <v>621</v>
      </c>
      <c r="B395">
        <v>2</v>
      </c>
      <c r="D395" t="s">
        <v>151</v>
      </c>
      <c r="E395">
        <v>2</v>
      </c>
      <c r="G395" t="s">
        <v>657</v>
      </c>
      <c r="H395">
        <v>2</v>
      </c>
      <c r="J395" t="s">
        <v>728</v>
      </c>
      <c r="K395">
        <v>2</v>
      </c>
      <c r="M395" t="s">
        <v>350</v>
      </c>
      <c r="N395">
        <v>2</v>
      </c>
      <c r="P395" t="s">
        <v>665</v>
      </c>
      <c r="Q395">
        <v>2</v>
      </c>
    </row>
    <row r="396" spans="1:17">
      <c r="A396" t="s">
        <v>1870</v>
      </c>
      <c r="B396">
        <v>3</v>
      </c>
      <c r="D396" t="s">
        <v>1947</v>
      </c>
      <c r="E396">
        <v>3</v>
      </c>
      <c r="G396" t="s">
        <v>1274</v>
      </c>
      <c r="H396">
        <v>3</v>
      </c>
      <c r="J396" t="s">
        <v>2118</v>
      </c>
      <c r="K396">
        <v>3</v>
      </c>
      <c r="M396" t="s">
        <v>2189</v>
      </c>
      <c r="N396">
        <v>3</v>
      </c>
      <c r="P396" t="s">
        <v>2269</v>
      </c>
      <c r="Q396">
        <v>3</v>
      </c>
    </row>
    <row r="397" spans="1:17" hidden="1">
      <c r="A397" t="s">
        <v>1037</v>
      </c>
      <c r="B397">
        <v>4</v>
      </c>
      <c r="D397" t="s">
        <v>1037</v>
      </c>
      <c r="E397">
        <v>4</v>
      </c>
      <c r="G397" t="s">
        <v>1037</v>
      </c>
      <c r="H397">
        <v>4</v>
      </c>
      <c r="J397" t="s">
        <v>1037</v>
      </c>
      <c r="K397">
        <v>4</v>
      </c>
      <c r="M397" t="s">
        <v>1037</v>
      </c>
      <c r="N397">
        <v>4</v>
      </c>
      <c r="P397" t="s">
        <v>1037</v>
      </c>
      <c r="Q397">
        <v>4</v>
      </c>
    </row>
    <row r="398" spans="1:17" hidden="1">
      <c r="A398" t="s">
        <v>3</v>
      </c>
      <c r="B398">
        <v>5</v>
      </c>
      <c r="D398" t="s">
        <v>3</v>
      </c>
      <c r="E398">
        <v>5</v>
      </c>
      <c r="G398" t="s">
        <v>3</v>
      </c>
      <c r="H398">
        <v>5</v>
      </c>
      <c r="J398" t="s">
        <v>3</v>
      </c>
      <c r="K398">
        <v>5</v>
      </c>
      <c r="M398" t="s">
        <v>3</v>
      </c>
      <c r="N398">
        <v>5</v>
      </c>
      <c r="P398" t="s">
        <v>3</v>
      </c>
      <c r="Q398">
        <v>5</v>
      </c>
    </row>
    <row r="399" spans="1:17" hidden="1">
      <c r="A399" t="s">
        <v>1653</v>
      </c>
      <c r="B399">
        <v>6</v>
      </c>
      <c r="D399" t="s">
        <v>1651</v>
      </c>
      <c r="E399">
        <v>6</v>
      </c>
      <c r="G399" t="s">
        <v>1660</v>
      </c>
      <c r="H399">
        <v>6</v>
      </c>
      <c r="J399" t="s">
        <v>1617</v>
      </c>
      <c r="K399">
        <v>6</v>
      </c>
      <c r="M399" t="s">
        <v>1640</v>
      </c>
      <c r="N399">
        <v>6</v>
      </c>
      <c r="P399" t="s">
        <v>1626</v>
      </c>
      <c r="Q399">
        <v>6</v>
      </c>
    </row>
    <row r="400" spans="1:17" hidden="1">
      <c r="B400">
        <v>7</v>
      </c>
      <c r="E400">
        <v>7</v>
      </c>
      <c r="H400">
        <v>7</v>
      </c>
      <c r="K400">
        <v>7</v>
      </c>
      <c r="N400">
        <v>7</v>
      </c>
      <c r="Q400">
        <v>7</v>
      </c>
    </row>
    <row r="401" spans="1:17" hidden="1">
      <c r="A401" t="s">
        <v>165</v>
      </c>
      <c r="B401">
        <v>1</v>
      </c>
      <c r="D401" t="s">
        <v>36</v>
      </c>
      <c r="E401">
        <v>1</v>
      </c>
      <c r="G401" t="s">
        <v>138</v>
      </c>
      <c r="H401">
        <v>1</v>
      </c>
      <c r="J401" t="s">
        <v>48</v>
      </c>
      <c r="K401">
        <v>1</v>
      </c>
      <c r="M401" t="s">
        <v>180</v>
      </c>
      <c r="N401">
        <v>1</v>
      </c>
      <c r="P401" t="s">
        <v>30</v>
      </c>
      <c r="Q401">
        <v>1</v>
      </c>
    </row>
    <row r="402" spans="1:17" hidden="1">
      <c r="A402" t="s">
        <v>166</v>
      </c>
      <c r="B402">
        <v>2</v>
      </c>
      <c r="D402" t="s">
        <v>575</v>
      </c>
      <c r="E402">
        <v>2</v>
      </c>
      <c r="G402" t="s">
        <v>596</v>
      </c>
      <c r="H402">
        <v>2</v>
      </c>
      <c r="J402" t="s">
        <v>49</v>
      </c>
      <c r="K402">
        <v>2</v>
      </c>
      <c r="M402" t="s">
        <v>673</v>
      </c>
      <c r="N402">
        <v>2</v>
      </c>
      <c r="P402" t="s">
        <v>701</v>
      </c>
      <c r="Q402">
        <v>2</v>
      </c>
    </row>
    <row r="403" spans="1:17">
      <c r="A403" t="s">
        <v>1871</v>
      </c>
      <c r="B403">
        <v>3</v>
      </c>
      <c r="D403" t="s">
        <v>1730</v>
      </c>
      <c r="E403">
        <v>3</v>
      </c>
      <c r="G403" t="s">
        <v>2036</v>
      </c>
      <c r="H403">
        <v>3</v>
      </c>
      <c r="J403" t="s">
        <v>1729</v>
      </c>
      <c r="K403">
        <v>3</v>
      </c>
      <c r="M403" t="s">
        <v>2190</v>
      </c>
      <c r="N403">
        <v>3</v>
      </c>
      <c r="P403" t="s">
        <v>2270</v>
      </c>
      <c r="Q403">
        <v>3</v>
      </c>
    </row>
    <row r="404" spans="1:17" hidden="1">
      <c r="A404" t="s">
        <v>1038</v>
      </c>
      <c r="B404">
        <v>4</v>
      </c>
      <c r="D404" t="s">
        <v>1038</v>
      </c>
      <c r="E404">
        <v>4</v>
      </c>
      <c r="G404" t="s">
        <v>1038</v>
      </c>
      <c r="H404">
        <v>4</v>
      </c>
      <c r="J404" t="s">
        <v>1038</v>
      </c>
      <c r="K404">
        <v>4</v>
      </c>
      <c r="M404" t="s">
        <v>1038</v>
      </c>
      <c r="N404">
        <v>4</v>
      </c>
      <c r="P404" t="s">
        <v>1038</v>
      </c>
      <c r="Q404">
        <v>4</v>
      </c>
    </row>
    <row r="405" spans="1:17" hidden="1">
      <c r="A405" t="s">
        <v>3</v>
      </c>
      <c r="B405">
        <v>5</v>
      </c>
      <c r="D405" t="s">
        <v>3</v>
      </c>
      <c r="E405">
        <v>5</v>
      </c>
      <c r="G405" t="s">
        <v>10</v>
      </c>
      <c r="H405">
        <v>5</v>
      </c>
      <c r="J405" t="s">
        <v>10</v>
      </c>
      <c r="K405">
        <v>5</v>
      </c>
      <c r="M405" t="s">
        <v>3</v>
      </c>
      <c r="N405">
        <v>5</v>
      </c>
      <c r="P405" t="s">
        <v>3</v>
      </c>
      <c r="Q405">
        <v>5</v>
      </c>
    </row>
    <row r="406" spans="1:17" hidden="1">
      <c r="A406" t="s">
        <v>1710</v>
      </c>
      <c r="B406">
        <v>6</v>
      </c>
      <c r="D406" t="s">
        <v>1626</v>
      </c>
      <c r="E406">
        <v>6</v>
      </c>
      <c r="G406" t="s">
        <v>1645</v>
      </c>
      <c r="H406">
        <v>6</v>
      </c>
      <c r="J406" t="s">
        <v>1719</v>
      </c>
      <c r="K406">
        <v>6</v>
      </c>
      <c r="M406" t="s">
        <v>1602</v>
      </c>
      <c r="N406">
        <v>6</v>
      </c>
      <c r="P406" t="s">
        <v>1607</v>
      </c>
      <c r="Q406">
        <v>6</v>
      </c>
    </row>
    <row r="407" spans="1:17" hidden="1">
      <c r="B407">
        <v>7</v>
      </c>
      <c r="E407">
        <v>7</v>
      </c>
      <c r="H407">
        <v>7</v>
      </c>
      <c r="K407">
        <v>7</v>
      </c>
      <c r="N407">
        <v>7</v>
      </c>
      <c r="Q407">
        <v>7</v>
      </c>
    </row>
    <row r="408" spans="1:17" hidden="1">
      <c r="A408" t="s">
        <v>51</v>
      </c>
      <c r="B408">
        <v>1</v>
      </c>
      <c r="D408" t="s">
        <v>30</v>
      </c>
      <c r="E408">
        <v>1</v>
      </c>
      <c r="G408" t="s">
        <v>521</v>
      </c>
      <c r="H408">
        <v>1</v>
      </c>
      <c r="J408" t="s">
        <v>150</v>
      </c>
      <c r="K408">
        <v>1</v>
      </c>
      <c r="M408" t="s">
        <v>141</v>
      </c>
      <c r="N408">
        <v>1</v>
      </c>
      <c r="P408" t="s">
        <v>42</v>
      </c>
      <c r="Q408">
        <v>1</v>
      </c>
    </row>
    <row r="409" spans="1:17" hidden="1">
      <c r="A409" t="s">
        <v>52</v>
      </c>
      <c r="B409">
        <v>2</v>
      </c>
      <c r="D409" t="s">
        <v>701</v>
      </c>
      <c r="E409">
        <v>2</v>
      </c>
      <c r="G409" t="s">
        <v>572</v>
      </c>
      <c r="H409">
        <v>2</v>
      </c>
      <c r="J409" t="s">
        <v>151</v>
      </c>
      <c r="K409">
        <v>2</v>
      </c>
      <c r="M409" t="s">
        <v>142</v>
      </c>
      <c r="N409">
        <v>2</v>
      </c>
      <c r="P409" t="s">
        <v>728</v>
      </c>
      <c r="Q409">
        <v>2</v>
      </c>
    </row>
    <row r="410" spans="1:17">
      <c r="A410" t="s">
        <v>1872</v>
      </c>
      <c r="B410">
        <v>3</v>
      </c>
      <c r="D410" t="s">
        <v>1948</v>
      </c>
      <c r="E410">
        <v>3</v>
      </c>
      <c r="G410" t="s">
        <v>2037</v>
      </c>
      <c r="H410">
        <v>3</v>
      </c>
      <c r="J410" t="s">
        <v>2119</v>
      </c>
      <c r="K410">
        <v>3</v>
      </c>
      <c r="M410" t="s">
        <v>2191</v>
      </c>
      <c r="N410">
        <v>3</v>
      </c>
      <c r="P410" t="s">
        <v>2271</v>
      </c>
      <c r="Q410">
        <v>3</v>
      </c>
    </row>
    <row r="411" spans="1:17" hidden="1">
      <c r="A411" t="s">
        <v>1039</v>
      </c>
      <c r="B411">
        <v>4</v>
      </c>
      <c r="D411" t="s">
        <v>1039</v>
      </c>
      <c r="E411">
        <v>4</v>
      </c>
      <c r="G411" t="s">
        <v>1039</v>
      </c>
      <c r="H411">
        <v>4</v>
      </c>
      <c r="J411" t="s">
        <v>1039</v>
      </c>
      <c r="K411">
        <v>4</v>
      </c>
      <c r="M411" t="s">
        <v>1039</v>
      </c>
      <c r="N411">
        <v>4</v>
      </c>
      <c r="P411" t="s">
        <v>1039</v>
      </c>
      <c r="Q411">
        <v>4</v>
      </c>
    </row>
    <row r="412" spans="1:17" hidden="1">
      <c r="A412" t="s">
        <v>3</v>
      </c>
      <c r="B412">
        <v>5</v>
      </c>
      <c r="D412" t="s">
        <v>3</v>
      </c>
      <c r="E412">
        <v>5</v>
      </c>
      <c r="G412" t="s">
        <v>3</v>
      </c>
      <c r="H412">
        <v>5</v>
      </c>
      <c r="J412" t="s">
        <v>3</v>
      </c>
      <c r="K412">
        <v>5</v>
      </c>
      <c r="M412" t="s">
        <v>3</v>
      </c>
      <c r="N412">
        <v>5</v>
      </c>
      <c r="P412" t="s">
        <v>3</v>
      </c>
      <c r="Q412">
        <v>5</v>
      </c>
    </row>
    <row r="413" spans="1:17" hidden="1">
      <c r="A413" t="s">
        <v>1636</v>
      </c>
      <c r="B413">
        <v>6</v>
      </c>
      <c r="D413" t="s">
        <v>1607</v>
      </c>
      <c r="E413">
        <v>6</v>
      </c>
      <c r="G413" t="s">
        <v>1619</v>
      </c>
      <c r="H413">
        <v>6</v>
      </c>
      <c r="J413" t="s">
        <v>1651</v>
      </c>
      <c r="K413">
        <v>6</v>
      </c>
      <c r="M413" t="s">
        <v>1663</v>
      </c>
      <c r="N413">
        <v>6</v>
      </c>
      <c r="P413" t="s">
        <v>1651</v>
      </c>
      <c r="Q413">
        <v>6</v>
      </c>
    </row>
    <row r="414" spans="1:17" hidden="1">
      <c r="B414">
        <v>7</v>
      </c>
      <c r="E414">
        <v>7</v>
      </c>
      <c r="H414">
        <v>7</v>
      </c>
      <c r="K414">
        <v>7</v>
      </c>
      <c r="N414">
        <v>7</v>
      </c>
      <c r="Q414">
        <v>7</v>
      </c>
    </row>
    <row r="415" spans="1:17" hidden="1">
      <c r="A415" t="s">
        <v>192</v>
      </c>
      <c r="B415">
        <v>1</v>
      </c>
      <c r="D415" t="s">
        <v>42</v>
      </c>
      <c r="E415">
        <v>1</v>
      </c>
      <c r="G415" t="s">
        <v>156</v>
      </c>
      <c r="H415">
        <v>1</v>
      </c>
      <c r="J415" t="s">
        <v>36</v>
      </c>
      <c r="K415">
        <v>1</v>
      </c>
      <c r="M415" t="s">
        <v>135</v>
      </c>
      <c r="N415">
        <v>1</v>
      </c>
      <c r="P415" t="s">
        <v>36</v>
      </c>
      <c r="Q415">
        <v>1</v>
      </c>
    </row>
    <row r="416" spans="1:17" hidden="1">
      <c r="A416" t="s">
        <v>657</v>
      </c>
      <c r="B416">
        <v>2</v>
      </c>
      <c r="D416" t="s">
        <v>728</v>
      </c>
      <c r="E416">
        <v>2</v>
      </c>
      <c r="G416" t="s">
        <v>714</v>
      </c>
      <c r="H416">
        <v>2</v>
      </c>
      <c r="J416" t="s">
        <v>575</v>
      </c>
      <c r="K416">
        <v>2</v>
      </c>
      <c r="M416" t="s">
        <v>136</v>
      </c>
      <c r="N416">
        <v>2</v>
      </c>
      <c r="P416" t="s">
        <v>575</v>
      </c>
      <c r="Q416">
        <v>2</v>
      </c>
    </row>
    <row r="417" spans="1:17">
      <c r="A417" t="s">
        <v>1873</v>
      </c>
      <c r="B417">
        <v>3</v>
      </c>
      <c r="D417" t="s">
        <v>1949</v>
      </c>
      <c r="E417">
        <v>3</v>
      </c>
      <c r="G417" t="s">
        <v>2038</v>
      </c>
      <c r="H417">
        <v>3</v>
      </c>
      <c r="J417" t="s">
        <v>2120</v>
      </c>
      <c r="K417">
        <v>3</v>
      </c>
      <c r="M417" t="s">
        <v>2192</v>
      </c>
      <c r="N417">
        <v>3</v>
      </c>
      <c r="P417" t="s">
        <v>2272</v>
      </c>
      <c r="Q417">
        <v>3</v>
      </c>
    </row>
    <row r="418" spans="1:17" hidden="1">
      <c r="A418" t="s">
        <v>1040</v>
      </c>
      <c r="B418">
        <v>4</v>
      </c>
      <c r="D418" t="s">
        <v>1040</v>
      </c>
      <c r="E418">
        <v>4</v>
      </c>
      <c r="G418" t="s">
        <v>1040</v>
      </c>
      <c r="H418">
        <v>4</v>
      </c>
      <c r="J418" t="s">
        <v>1040</v>
      </c>
      <c r="K418">
        <v>4</v>
      </c>
      <c r="M418" t="s">
        <v>1040</v>
      </c>
      <c r="N418">
        <v>4</v>
      </c>
      <c r="P418" t="s">
        <v>1040</v>
      </c>
      <c r="Q418">
        <v>4</v>
      </c>
    </row>
    <row r="419" spans="1:17" hidden="1">
      <c r="A419" t="s">
        <v>3</v>
      </c>
      <c r="B419">
        <v>5</v>
      </c>
      <c r="D419" t="s">
        <v>3</v>
      </c>
      <c r="E419">
        <v>5</v>
      </c>
      <c r="G419" t="s">
        <v>10</v>
      </c>
      <c r="H419">
        <v>5</v>
      </c>
      <c r="J419" t="s">
        <v>3</v>
      </c>
      <c r="K419">
        <v>5</v>
      </c>
      <c r="M419" t="s">
        <v>3</v>
      </c>
      <c r="N419">
        <v>5</v>
      </c>
      <c r="P419" t="s">
        <v>3</v>
      </c>
      <c r="Q419">
        <v>5</v>
      </c>
    </row>
    <row r="420" spans="1:17" hidden="1">
      <c r="A420" t="s">
        <v>1706</v>
      </c>
      <c r="B420">
        <v>6</v>
      </c>
      <c r="D420" t="s">
        <v>1708</v>
      </c>
      <c r="E420">
        <v>6</v>
      </c>
      <c r="G420" t="s">
        <v>1609</v>
      </c>
      <c r="H420">
        <v>6</v>
      </c>
      <c r="J420" t="s">
        <v>1642</v>
      </c>
      <c r="K420">
        <v>6</v>
      </c>
      <c r="M420" t="s">
        <v>1682</v>
      </c>
      <c r="N420">
        <v>6</v>
      </c>
      <c r="P420" t="s">
        <v>1719</v>
      </c>
      <c r="Q420">
        <v>6</v>
      </c>
    </row>
    <row r="421" spans="1:17" hidden="1">
      <c r="B421">
        <v>7</v>
      </c>
      <c r="E421">
        <v>7</v>
      </c>
      <c r="H421">
        <v>7</v>
      </c>
      <c r="K421">
        <v>7</v>
      </c>
      <c r="N421">
        <v>7</v>
      </c>
      <c r="Q421">
        <v>7</v>
      </c>
    </row>
    <row r="422" spans="1:17" hidden="1">
      <c r="A422" t="s">
        <v>419</v>
      </c>
      <c r="B422">
        <v>1</v>
      </c>
      <c r="D422" t="s">
        <v>69</v>
      </c>
      <c r="E422">
        <v>1</v>
      </c>
      <c r="G422" t="s">
        <v>174</v>
      </c>
      <c r="H422">
        <v>1</v>
      </c>
      <c r="J422" t="s">
        <v>84</v>
      </c>
      <c r="K422">
        <v>1</v>
      </c>
      <c r="M422" t="s">
        <v>33</v>
      </c>
      <c r="N422">
        <v>1</v>
      </c>
      <c r="P422" t="s">
        <v>150</v>
      </c>
      <c r="Q422">
        <v>1</v>
      </c>
    </row>
    <row r="423" spans="1:17" hidden="1">
      <c r="A423" t="s">
        <v>549</v>
      </c>
      <c r="B423">
        <v>2</v>
      </c>
      <c r="D423" t="s">
        <v>665</v>
      </c>
      <c r="E423">
        <v>2</v>
      </c>
      <c r="G423" t="s">
        <v>747</v>
      </c>
      <c r="H423">
        <v>2</v>
      </c>
      <c r="J423" t="s">
        <v>639</v>
      </c>
      <c r="K423">
        <v>2</v>
      </c>
      <c r="M423" t="s">
        <v>712</v>
      </c>
      <c r="N423">
        <v>2</v>
      </c>
      <c r="P423" t="s">
        <v>151</v>
      </c>
      <c r="Q423">
        <v>2</v>
      </c>
    </row>
    <row r="424" spans="1:17">
      <c r="A424" t="s">
        <v>1874</v>
      </c>
      <c r="B424">
        <v>3</v>
      </c>
      <c r="D424" t="s">
        <v>1950</v>
      </c>
      <c r="E424">
        <v>3</v>
      </c>
      <c r="G424" t="s">
        <v>2039</v>
      </c>
      <c r="H424">
        <v>3</v>
      </c>
      <c r="J424" t="s">
        <v>2121</v>
      </c>
      <c r="K424">
        <v>3</v>
      </c>
      <c r="M424" t="s">
        <v>2193</v>
      </c>
      <c r="N424">
        <v>3</v>
      </c>
      <c r="P424" t="s">
        <v>2273</v>
      </c>
      <c r="Q424">
        <v>3</v>
      </c>
    </row>
    <row r="425" spans="1:17" hidden="1">
      <c r="A425" t="s">
        <v>1041</v>
      </c>
      <c r="B425">
        <v>4</v>
      </c>
      <c r="D425" t="s">
        <v>1041</v>
      </c>
      <c r="E425">
        <v>4</v>
      </c>
      <c r="G425" t="s">
        <v>1041</v>
      </c>
      <c r="H425">
        <v>4</v>
      </c>
      <c r="J425" t="s">
        <v>1041</v>
      </c>
      <c r="K425">
        <v>4</v>
      </c>
      <c r="M425" t="s">
        <v>1041</v>
      </c>
      <c r="N425">
        <v>4</v>
      </c>
      <c r="P425" t="s">
        <v>1041</v>
      </c>
      <c r="Q425">
        <v>4</v>
      </c>
    </row>
    <row r="426" spans="1:17" hidden="1">
      <c r="A426" t="s">
        <v>3</v>
      </c>
      <c r="B426">
        <v>5</v>
      </c>
      <c r="D426" t="s">
        <v>3</v>
      </c>
      <c r="E426">
        <v>5</v>
      </c>
      <c r="G426" t="s">
        <v>3</v>
      </c>
      <c r="H426">
        <v>5</v>
      </c>
      <c r="J426" t="s">
        <v>3</v>
      </c>
      <c r="K426">
        <v>5</v>
      </c>
      <c r="M426" t="s">
        <v>3</v>
      </c>
      <c r="N426">
        <v>5</v>
      </c>
      <c r="P426" t="s">
        <v>3</v>
      </c>
      <c r="Q426">
        <v>5</v>
      </c>
    </row>
    <row r="427" spans="1:17" hidden="1">
      <c r="A427" t="s">
        <v>1695</v>
      </c>
      <c r="B427">
        <v>6</v>
      </c>
      <c r="D427" t="s">
        <v>1699</v>
      </c>
      <c r="E427">
        <v>6</v>
      </c>
      <c r="G427" t="s">
        <v>1616</v>
      </c>
      <c r="H427">
        <v>6</v>
      </c>
      <c r="J427" t="s">
        <v>1708</v>
      </c>
      <c r="K427">
        <v>6</v>
      </c>
      <c r="M427" t="s">
        <v>1691</v>
      </c>
      <c r="N427">
        <v>6</v>
      </c>
      <c r="P427" t="s">
        <v>1634</v>
      </c>
      <c r="Q427">
        <v>6</v>
      </c>
    </row>
    <row r="428" spans="1:17" hidden="1">
      <c r="B428">
        <v>7</v>
      </c>
      <c r="E428">
        <v>7</v>
      </c>
      <c r="H428">
        <v>7</v>
      </c>
      <c r="K428">
        <v>7</v>
      </c>
      <c r="N428">
        <v>7</v>
      </c>
      <c r="Q428">
        <v>7</v>
      </c>
    </row>
    <row r="429" spans="1:17" hidden="1">
      <c r="A429" t="s">
        <v>128</v>
      </c>
      <c r="B429">
        <v>1</v>
      </c>
      <c r="D429" t="s">
        <v>189</v>
      </c>
      <c r="E429">
        <v>1</v>
      </c>
      <c r="G429" t="s">
        <v>940</v>
      </c>
      <c r="H429">
        <v>1</v>
      </c>
      <c r="J429" t="s">
        <v>69</v>
      </c>
      <c r="K429">
        <v>1</v>
      </c>
      <c r="M429" t="s">
        <v>113</v>
      </c>
      <c r="N429">
        <v>1</v>
      </c>
      <c r="P429" t="s">
        <v>130</v>
      </c>
      <c r="Q429">
        <v>1</v>
      </c>
    </row>
    <row r="430" spans="1:17" hidden="1">
      <c r="A430" t="s">
        <v>621</v>
      </c>
      <c r="B430">
        <v>2</v>
      </c>
      <c r="D430" t="s">
        <v>740</v>
      </c>
      <c r="E430">
        <v>2</v>
      </c>
      <c r="G430" t="s">
        <v>941</v>
      </c>
      <c r="H430">
        <v>2</v>
      </c>
      <c r="J430" t="s">
        <v>665</v>
      </c>
      <c r="K430">
        <v>2</v>
      </c>
      <c r="M430" t="s">
        <v>114</v>
      </c>
      <c r="N430">
        <v>2</v>
      </c>
      <c r="P430" t="s">
        <v>665</v>
      </c>
      <c r="Q430">
        <v>2</v>
      </c>
    </row>
    <row r="431" spans="1:17">
      <c r="A431" t="s">
        <v>1875</v>
      </c>
      <c r="B431">
        <v>3</v>
      </c>
      <c r="D431" t="s">
        <v>1951</v>
      </c>
      <c r="E431">
        <v>3</v>
      </c>
      <c r="G431" t="s">
        <v>2040</v>
      </c>
      <c r="H431">
        <v>3</v>
      </c>
      <c r="J431" t="s">
        <v>2122</v>
      </c>
      <c r="K431">
        <v>3</v>
      </c>
      <c r="M431" t="s">
        <v>2194</v>
      </c>
      <c r="N431">
        <v>3</v>
      </c>
      <c r="P431" t="s">
        <v>2274</v>
      </c>
      <c r="Q431">
        <v>3</v>
      </c>
    </row>
    <row r="432" spans="1:17" hidden="1">
      <c r="A432" t="s">
        <v>1042</v>
      </c>
      <c r="B432">
        <v>4</v>
      </c>
      <c r="D432" t="s">
        <v>1042</v>
      </c>
      <c r="E432">
        <v>4</v>
      </c>
      <c r="G432" t="s">
        <v>1042</v>
      </c>
      <c r="H432">
        <v>4</v>
      </c>
      <c r="J432" t="s">
        <v>1042</v>
      </c>
      <c r="K432">
        <v>4</v>
      </c>
      <c r="M432" t="s">
        <v>1042</v>
      </c>
      <c r="N432">
        <v>4</v>
      </c>
      <c r="P432" t="s">
        <v>1042</v>
      </c>
      <c r="Q432">
        <v>4</v>
      </c>
    </row>
    <row r="433" spans="1:17" hidden="1">
      <c r="A433" t="s">
        <v>3</v>
      </c>
      <c r="B433">
        <v>5</v>
      </c>
      <c r="D433" t="s">
        <v>3</v>
      </c>
      <c r="E433">
        <v>5</v>
      </c>
      <c r="G433" t="s">
        <v>10</v>
      </c>
      <c r="H433">
        <v>5</v>
      </c>
      <c r="J433" t="s">
        <v>3</v>
      </c>
      <c r="K433">
        <v>5</v>
      </c>
      <c r="M433" t="s">
        <v>3</v>
      </c>
      <c r="N433">
        <v>5</v>
      </c>
      <c r="P433" t="s">
        <v>3</v>
      </c>
      <c r="Q433">
        <v>5</v>
      </c>
    </row>
    <row r="434" spans="1:17" hidden="1">
      <c r="A434" t="s">
        <v>1649</v>
      </c>
      <c r="B434">
        <v>6</v>
      </c>
      <c r="D434" t="s">
        <v>1670</v>
      </c>
      <c r="E434">
        <v>6</v>
      </c>
      <c r="G434" t="s">
        <v>1691</v>
      </c>
      <c r="H434">
        <v>6</v>
      </c>
      <c r="J434" t="s">
        <v>1699</v>
      </c>
      <c r="K434">
        <v>6</v>
      </c>
      <c r="M434" t="s">
        <v>1689</v>
      </c>
      <c r="N434">
        <v>6</v>
      </c>
      <c r="P434" t="s">
        <v>1669</v>
      </c>
      <c r="Q434">
        <v>6</v>
      </c>
    </row>
    <row r="435" spans="1:17" hidden="1">
      <c r="B435">
        <v>7</v>
      </c>
      <c r="E435">
        <v>7</v>
      </c>
      <c r="H435">
        <v>7</v>
      </c>
      <c r="K435">
        <v>7</v>
      </c>
      <c r="N435">
        <v>7</v>
      </c>
      <c r="Q435">
        <v>7</v>
      </c>
    </row>
    <row r="436" spans="1:17" hidden="1">
      <c r="A436" t="s">
        <v>147</v>
      </c>
      <c r="B436">
        <v>1</v>
      </c>
      <c r="D436" t="s">
        <v>45</v>
      </c>
      <c r="E436">
        <v>1</v>
      </c>
      <c r="G436" t="s">
        <v>113</v>
      </c>
      <c r="H436">
        <v>1</v>
      </c>
      <c r="J436" t="s">
        <v>189</v>
      </c>
      <c r="K436">
        <v>1</v>
      </c>
      <c r="M436" t="s">
        <v>486</v>
      </c>
      <c r="N436">
        <v>1</v>
      </c>
      <c r="P436" t="s">
        <v>183</v>
      </c>
      <c r="Q436">
        <v>1</v>
      </c>
    </row>
    <row r="437" spans="1:17" hidden="1">
      <c r="A437" t="s">
        <v>773</v>
      </c>
      <c r="B437">
        <v>2</v>
      </c>
      <c r="D437" t="s">
        <v>609</v>
      </c>
      <c r="E437">
        <v>2</v>
      </c>
      <c r="G437" t="s">
        <v>114</v>
      </c>
      <c r="H437">
        <v>2</v>
      </c>
      <c r="J437" t="s">
        <v>740</v>
      </c>
      <c r="K437">
        <v>2</v>
      </c>
      <c r="M437" t="s">
        <v>536</v>
      </c>
      <c r="N437">
        <v>2</v>
      </c>
      <c r="P437" t="s">
        <v>184</v>
      </c>
      <c r="Q437">
        <v>2</v>
      </c>
    </row>
    <row r="438" spans="1:17">
      <c r="A438" t="s">
        <v>1876</v>
      </c>
      <c r="B438">
        <v>3</v>
      </c>
      <c r="D438" t="s">
        <v>1952</v>
      </c>
      <c r="E438">
        <v>3</v>
      </c>
      <c r="G438" t="s">
        <v>2041</v>
      </c>
      <c r="H438">
        <v>3</v>
      </c>
      <c r="J438" t="s">
        <v>2123</v>
      </c>
      <c r="K438">
        <v>3</v>
      </c>
      <c r="M438" t="s">
        <v>2195</v>
      </c>
      <c r="N438">
        <v>3</v>
      </c>
      <c r="P438" t="s">
        <v>2275</v>
      </c>
      <c r="Q438">
        <v>3</v>
      </c>
    </row>
    <row r="439" spans="1:17" hidden="1">
      <c r="A439" t="s">
        <v>1043</v>
      </c>
      <c r="B439">
        <v>4</v>
      </c>
      <c r="D439" t="s">
        <v>1043</v>
      </c>
      <c r="E439">
        <v>4</v>
      </c>
      <c r="G439" t="s">
        <v>1043</v>
      </c>
      <c r="H439">
        <v>4</v>
      </c>
      <c r="J439" t="s">
        <v>1043</v>
      </c>
      <c r="K439">
        <v>4</v>
      </c>
      <c r="M439" t="s">
        <v>1043</v>
      </c>
      <c r="N439">
        <v>4</v>
      </c>
      <c r="P439" t="s">
        <v>1043</v>
      </c>
      <c r="Q439">
        <v>4</v>
      </c>
    </row>
    <row r="440" spans="1:17" hidden="1">
      <c r="A440" t="s">
        <v>3</v>
      </c>
      <c r="B440">
        <v>5</v>
      </c>
      <c r="D440" t="s">
        <v>3</v>
      </c>
      <c r="E440">
        <v>5</v>
      </c>
      <c r="G440" t="s">
        <v>3</v>
      </c>
      <c r="H440">
        <v>5</v>
      </c>
      <c r="J440" t="s">
        <v>3</v>
      </c>
      <c r="K440">
        <v>5</v>
      </c>
      <c r="M440" t="s">
        <v>3</v>
      </c>
      <c r="N440">
        <v>5</v>
      </c>
      <c r="P440" t="s">
        <v>3</v>
      </c>
      <c r="Q440">
        <v>5</v>
      </c>
    </row>
    <row r="441" spans="1:17" hidden="1">
      <c r="A441" t="s">
        <v>1642</v>
      </c>
      <c r="B441">
        <v>6</v>
      </c>
      <c r="D441" t="s">
        <v>1634</v>
      </c>
      <c r="E441">
        <v>6</v>
      </c>
      <c r="G441" t="s">
        <v>1710</v>
      </c>
      <c r="H441">
        <v>6</v>
      </c>
      <c r="J441" t="s">
        <v>1634</v>
      </c>
      <c r="K441">
        <v>6</v>
      </c>
      <c r="M441" t="s">
        <v>1613</v>
      </c>
      <c r="N441">
        <v>6</v>
      </c>
      <c r="P441" t="s">
        <v>1670</v>
      </c>
      <c r="Q441">
        <v>6</v>
      </c>
    </row>
    <row r="442" spans="1:17" hidden="1">
      <c r="B442">
        <v>7</v>
      </c>
      <c r="E442">
        <v>7</v>
      </c>
      <c r="H442">
        <v>7</v>
      </c>
      <c r="K442">
        <v>7</v>
      </c>
      <c r="N442">
        <v>7</v>
      </c>
      <c r="Q442">
        <v>7</v>
      </c>
    </row>
    <row r="443" spans="1:17" hidden="1">
      <c r="A443" t="s">
        <v>84</v>
      </c>
      <c r="B443">
        <v>1</v>
      </c>
      <c r="D443" t="s">
        <v>130</v>
      </c>
      <c r="E443">
        <v>1</v>
      </c>
      <c r="G443" t="s">
        <v>51</v>
      </c>
      <c r="H443">
        <v>1</v>
      </c>
      <c r="J443" t="s">
        <v>130</v>
      </c>
      <c r="K443">
        <v>1</v>
      </c>
      <c r="M443" t="s">
        <v>125</v>
      </c>
      <c r="N443">
        <v>1</v>
      </c>
      <c r="P443" t="s">
        <v>45</v>
      </c>
      <c r="Q443">
        <v>1</v>
      </c>
    </row>
    <row r="444" spans="1:17" hidden="1">
      <c r="A444" t="s">
        <v>639</v>
      </c>
      <c r="B444">
        <v>2</v>
      </c>
      <c r="D444" t="s">
        <v>665</v>
      </c>
      <c r="E444">
        <v>2</v>
      </c>
      <c r="G444" t="s">
        <v>52</v>
      </c>
      <c r="H444">
        <v>2</v>
      </c>
      <c r="J444" t="s">
        <v>665</v>
      </c>
      <c r="K444">
        <v>2</v>
      </c>
      <c r="M444" t="s">
        <v>621</v>
      </c>
      <c r="N444">
        <v>2</v>
      </c>
      <c r="P444" t="s">
        <v>609</v>
      </c>
      <c r="Q444">
        <v>2</v>
      </c>
    </row>
    <row r="445" spans="1:17">
      <c r="A445" t="s">
        <v>1877</v>
      </c>
      <c r="B445">
        <v>3</v>
      </c>
      <c r="D445" t="s">
        <v>1953</v>
      </c>
      <c r="E445">
        <v>3</v>
      </c>
      <c r="G445" t="s">
        <v>2042</v>
      </c>
      <c r="H445">
        <v>3</v>
      </c>
      <c r="J445" t="s">
        <v>2124</v>
      </c>
      <c r="K445">
        <v>3</v>
      </c>
      <c r="M445" t="s">
        <v>1499</v>
      </c>
      <c r="N445">
        <v>3</v>
      </c>
      <c r="P445" t="s">
        <v>2276</v>
      </c>
      <c r="Q445">
        <v>3</v>
      </c>
    </row>
    <row r="446" spans="1:17" hidden="1">
      <c r="A446" t="s">
        <v>1044</v>
      </c>
      <c r="B446">
        <v>4</v>
      </c>
      <c r="D446" t="s">
        <v>1044</v>
      </c>
      <c r="E446">
        <v>4</v>
      </c>
      <c r="G446" t="s">
        <v>1044</v>
      </c>
      <c r="H446">
        <v>4</v>
      </c>
      <c r="J446" t="s">
        <v>1044</v>
      </c>
      <c r="K446">
        <v>4</v>
      </c>
      <c r="M446" t="s">
        <v>1044</v>
      </c>
      <c r="N446">
        <v>4</v>
      </c>
      <c r="P446" t="s">
        <v>1044</v>
      </c>
      <c r="Q446">
        <v>4</v>
      </c>
    </row>
    <row r="447" spans="1:17" hidden="1">
      <c r="A447" t="s">
        <v>3</v>
      </c>
      <c r="B447">
        <v>5</v>
      </c>
      <c r="D447" t="s">
        <v>3</v>
      </c>
      <c r="E447">
        <v>5</v>
      </c>
      <c r="G447" t="s">
        <v>3</v>
      </c>
      <c r="H447">
        <v>5</v>
      </c>
      <c r="J447" t="s">
        <v>3</v>
      </c>
      <c r="K447">
        <v>5</v>
      </c>
      <c r="M447" t="s">
        <v>3</v>
      </c>
      <c r="N447">
        <v>5</v>
      </c>
      <c r="P447" t="s">
        <v>3</v>
      </c>
      <c r="Q447">
        <v>5</v>
      </c>
    </row>
    <row r="448" spans="1:17" hidden="1">
      <c r="A448" t="s">
        <v>1688</v>
      </c>
      <c r="B448">
        <v>6</v>
      </c>
      <c r="D448" t="s">
        <v>1710</v>
      </c>
      <c r="E448">
        <v>6</v>
      </c>
      <c r="G448" t="s">
        <v>1605</v>
      </c>
      <c r="H448">
        <v>6</v>
      </c>
      <c r="J448" t="s">
        <v>1670</v>
      </c>
      <c r="K448">
        <v>6</v>
      </c>
      <c r="M448" t="s">
        <v>1664</v>
      </c>
      <c r="N448">
        <v>6</v>
      </c>
      <c r="P448" t="s">
        <v>1710</v>
      </c>
      <c r="Q448">
        <v>6</v>
      </c>
    </row>
    <row r="449" spans="1:17" hidden="1">
      <c r="B449">
        <v>7</v>
      </c>
      <c r="E449">
        <v>7</v>
      </c>
      <c r="H449">
        <v>7</v>
      </c>
      <c r="K449">
        <v>7</v>
      </c>
      <c r="N449">
        <v>7</v>
      </c>
      <c r="Q449">
        <v>7</v>
      </c>
    </row>
    <row r="450" spans="1:17" hidden="1">
      <c r="A450" t="s">
        <v>119</v>
      </c>
      <c r="B450">
        <v>1</v>
      </c>
      <c r="D450" t="s">
        <v>51</v>
      </c>
      <c r="E450">
        <v>1</v>
      </c>
      <c r="G450" t="s">
        <v>216</v>
      </c>
      <c r="H450">
        <v>1</v>
      </c>
      <c r="J450" t="s">
        <v>45</v>
      </c>
      <c r="K450">
        <v>1</v>
      </c>
      <c r="M450" t="s">
        <v>108</v>
      </c>
      <c r="N450">
        <v>1</v>
      </c>
      <c r="P450" t="s">
        <v>51</v>
      </c>
      <c r="Q450">
        <v>1</v>
      </c>
    </row>
    <row r="451" spans="1:17" hidden="1">
      <c r="A451" t="s">
        <v>668</v>
      </c>
      <c r="B451">
        <v>2</v>
      </c>
      <c r="D451" t="s">
        <v>52</v>
      </c>
      <c r="E451">
        <v>2</v>
      </c>
      <c r="G451" t="s">
        <v>750</v>
      </c>
      <c r="H451">
        <v>2</v>
      </c>
      <c r="J451" t="s">
        <v>609</v>
      </c>
      <c r="K451">
        <v>2</v>
      </c>
      <c r="M451" t="s">
        <v>609</v>
      </c>
      <c r="N451">
        <v>2</v>
      </c>
      <c r="P451" t="s">
        <v>52</v>
      </c>
      <c r="Q451">
        <v>2</v>
      </c>
    </row>
    <row r="452" spans="1:17">
      <c r="A452" t="s">
        <v>1878</v>
      </c>
      <c r="B452">
        <v>3</v>
      </c>
      <c r="D452" t="s">
        <v>1954</v>
      </c>
      <c r="E452">
        <v>3</v>
      </c>
      <c r="G452" t="s">
        <v>2043</v>
      </c>
      <c r="H452">
        <v>3</v>
      </c>
      <c r="J452" t="s">
        <v>2125</v>
      </c>
      <c r="K452">
        <v>3</v>
      </c>
      <c r="M452" t="s">
        <v>2196</v>
      </c>
      <c r="N452">
        <v>3</v>
      </c>
      <c r="P452" t="s">
        <v>2277</v>
      </c>
      <c r="Q452">
        <v>3</v>
      </c>
    </row>
    <row r="453" spans="1:17" hidden="1">
      <c r="A453" t="s">
        <v>1045</v>
      </c>
      <c r="B453">
        <v>4</v>
      </c>
      <c r="D453" t="s">
        <v>1045</v>
      </c>
      <c r="E453">
        <v>4</v>
      </c>
      <c r="G453" t="s">
        <v>1045</v>
      </c>
      <c r="H453">
        <v>4</v>
      </c>
      <c r="J453" t="s">
        <v>1045</v>
      </c>
      <c r="K453">
        <v>4</v>
      </c>
      <c r="M453" t="s">
        <v>1045</v>
      </c>
      <c r="N453">
        <v>4</v>
      </c>
      <c r="P453" t="s">
        <v>1045</v>
      </c>
      <c r="Q453">
        <v>4</v>
      </c>
    </row>
    <row r="454" spans="1:17" hidden="1">
      <c r="A454" t="s">
        <v>3</v>
      </c>
      <c r="B454">
        <v>5</v>
      </c>
      <c r="D454" t="s">
        <v>3</v>
      </c>
      <c r="E454">
        <v>5</v>
      </c>
      <c r="G454" t="s">
        <v>3</v>
      </c>
      <c r="H454">
        <v>5</v>
      </c>
      <c r="J454" t="s">
        <v>3</v>
      </c>
      <c r="K454">
        <v>5</v>
      </c>
      <c r="M454" t="s">
        <v>3</v>
      </c>
      <c r="N454">
        <v>5</v>
      </c>
      <c r="P454" t="s">
        <v>3</v>
      </c>
      <c r="Q454">
        <v>5</v>
      </c>
    </row>
    <row r="455" spans="1:17" hidden="1">
      <c r="A455" t="s">
        <v>1640</v>
      </c>
      <c r="B455">
        <v>6</v>
      </c>
      <c r="D455" t="s">
        <v>1642</v>
      </c>
      <c r="E455">
        <v>6</v>
      </c>
      <c r="G455" t="s">
        <v>1646</v>
      </c>
      <c r="H455">
        <v>6</v>
      </c>
      <c r="J455" t="s">
        <v>1650</v>
      </c>
      <c r="K455">
        <v>6</v>
      </c>
      <c r="M455" t="s">
        <v>1704</v>
      </c>
      <c r="N455">
        <v>6</v>
      </c>
      <c r="P455" t="s">
        <v>1642</v>
      </c>
      <c r="Q455">
        <v>6</v>
      </c>
    </row>
    <row r="456" spans="1:17" hidden="1">
      <c r="B456">
        <v>7</v>
      </c>
      <c r="E456">
        <v>7</v>
      </c>
      <c r="H456">
        <v>7</v>
      </c>
      <c r="K456">
        <v>7</v>
      </c>
      <c r="N456">
        <v>7</v>
      </c>
      <c r="Q456">
        <v>7</v>
      </c>
    </row>
    <row r="457" spans="1:17" hidden="1">
      <c r="A457" t="s">
        <v>180</v>
      </c>
      <c r="B457">
        <v>1</v>
      </c>
      <c r="D457" t="s">
        <v>84</v>
      </c>
      <c r="E457">
        <v>1</v>
      </c>
      <c r="G457" t="s">
        <v>198</v>
      </c>
      <c r="H457">
        <v>1</v>
      </c>
      <c r="J457" t="s">
        <v>153</v>
      </c>
      <c r="K457">
        <v>1</v>
      </c>
      <c r="M457" t="s">
        <v>66</v>
      </c>
      <c r="N457">
        <v>1</v>
      </c>
      <c r="P457" t="s">
        <v>84</v>
      </c>
      <c r="Q457">
        <v>1</v>
      </c>
    </row>
    <row r="458" spans="1:17" hidden="1">
      <c r="A458" t="s">
        <v>673</v>
      </c>
      <c r="B458">
        <v>2</v>
      </c>
      <c r="D458" t="s">
        <v>639</v>
      </c>
      <c r="E458">
        <v>2</v>
      </c>
      <c r="G458" t="s">
        <v>770</v>
      </c>
      <c r="H458">
        <v>2</v>
      </c>
      <c r="J458" t="s">
        <v>154</v>
      </c>
      <c r="K458">
        <v>2</v>
      </c>
      <c r="M458" t="s">
        <v>138</v>
      </c>
      <c r="N458">
        <v>2</v>
      </c>
      <c r="P458" t="s">
        <v>639</v>
      </c>
      <c r="Q458">
        <v>2</v>
      </c>
    </row>
    <row r="459" spans="1:17">
      <c r="A459" t="s">
        <v>1879</v>
      </c>
      <c r="B459">
        <v>3</v>
      </c>
      <c r="D459" t="s">
        <v>1955</v>
      </c>
      <c r="E459">
        <v>3</v>
      </c>
      <c r="G459" t="s">
        <v>2044</v>
      </c>
      <c r="H459">
        <v>3</v>
      </c>
      <c r="J459" t="s">
        <v>1805</v>
      </c>
      <c r="K459">
        <v>3</v>
      </c>
      <c r="M459" t="s">
        <v>2197</v>
      </c>
      <c r="N459">
        <v>3</v>
      </c>
      <c r="P459" t="s">
        <v>2278</v>
      </c>
      <c r="Q459">
        <v>3</v>
      </c>
    </row>
    <row r="460" spans="1:17" hidden="1">
      <c r="A460" t="s">
        <v>1046</v>
      </c>
      <c r="B460">
        <v>4</v>
      </c>
      <c r="D460" t="s">
        <v>1046</v>
      </c>
      <c r="E460">
        <v>4</v>
      </c>
      <c r="G460" t="s">
        <v>1046</v>
      </c>
      <c r="H460">
        <v>4</v>
      </c>
      <c r="J460" t="s">
        <v>1046</v>
      </c>
      <c r="K460">
        <v>4</v>
      </c>
      <c r="M460" t="s">
        <v>1046</v>
      </c>
      <c r="N460">
        <v>4</v>
      </c>
      <c r="P460" t="s">
        <v>1046</v>
      </c>
      <c r="Q460">
        <v>4</v>
      </c>
    </row>
    <row r="461" spans="1:17" hidden="1">
      <c r="A461" t="s">
        <v>3</v>
      </c>
      <c r="B461">
        <v>5</v>
      </c>
      <c r="D461" t="s">
        <v>3</v>
      </c>
      <c r="E461">
        <v>5</v>
      </c>
      <c r="G461" t="s">
        <v>3</v>
      </c>
      <c r="H461">
        <v>5</v>
      </c>
      <c r="J461" t="s">
        <v>3</v>
      </c>
      <c r="K461">
        <v>5</v>
      </c>
      <c r="M461" t="s">
        <v>3</v>
      </c>
      <c r="N461">
        <v>5</v>
      </c>
      <c r="P461" t="s">
        <v>3</v>
      </c>
      <c r="Q461">
        <v>5</v>
      </c>
    </row>
    <row r="462" spans="1:17" hidden="1">
      <c r="A462" t="s">
        <v>1601</v>
      </c>
      <c r="B462">
        <v>6</v>
      </c>
      <c r="D462" t="s">
        <v>1650</v>
      </c>
      <c r="E462">
        <v>6</v>
      </c>
      <c r="G462" t="s">
        <v>1602</v>
      </c>
      <c r="H462">
        <v>6</v>
      </c>
      <c r="J462" t="s">
        <v>1669</v>
      </c>
      <c r="K462">
        <v>6</v>
      </c>
      <c r="M462" t="s">
        <v>1699</v>
      </c>
      <c r="N462">
        <v>6</v>
      </c>
      <c r="P462" t="s">
        <v>1650</v>
      </c>
      <c r="Q462">
        <v>6</v>
      </c>
    </row>
    <row r="463" spans="1:17" hidden="1">
      <c r="B463">
        <v>7</v>
      </c>
      <c r="E463">
        <v>7</v>
      </c>
      <c r="H463">
        <v>7</v>
      </c>
      <c r="K463">
        <v>7</v>
      </c>
      <c r="N463">
        <v>7</v>
      </c>
      <c r="Q463">
        <v>7</v>
      </c>
    </row>
    <row r="464" spans="1:17" hidden="1">
      <c r="A464" t="s">
        <v>78</v>
      </c>
      <c r="B464">
        <v>1</v>
      </c>
      <c r="D464" t="s">
        <v>153</v>
      </c>
      <c r="E464">
        <v>1</v>
      </c>
      <c r="G464" t="s">
        <v>141</v>
      </c>
      <c r="H464">
        <v>1</v>
      </c>
      <c r="J464" t="s">
        <v>183</v>
      </c>
      <c r="K464">
        <v>1</v>
      </c>
      <c r="M464" t="s">
        <v>189</v>
      </c>
      <c r="N464">
        <v>1</v>
      </c>
      <c r="P464" t="s">
        <v>153</v>
      </c>
      <c r="Q464">
        <v>1</v>
      </c>
    </row>
    <row r="465" spans="1:17" hidden="1">
      <c r="A465" t="s">
        <v>761</v>
      </c>
      <c r="B465">
        <v>2</v>
      </c>
      <c r="D465" t="s">
        <v>154</v>
      </c>
      <c r="E465">
        <v>2</v>
      </c>
      <c r="G465" t="s">
        <v>142</v>
      </c>
      <c r="H465">
        <v>2</v>
      </c>
      <c r="J465" t="s">
        <v>184</v>
      </c>
      <c r="K465">
        <v>2</v>
      </c>
      <c r="M465" t="s">
        <v>740</v>
      </c>
      <c r="N465">
        <v>2</v>
      </c>
      <c r="P465" t="s">
        <v>154</v>
      </c>
      <c r="Q465">
        <v>2</v>
      </c>
    </row>
    <row r="466" spans="1:17">
      <c r="A466" t="s">
        <v>1880</v>
      </c>
      <c r="B466">
        <v>3</v>
      </c>
      <c r="D466" t="s">
        <v>1956</v>
      </c>
      <c r="E466">
        <v>3</v>
      </c>
      <c r="G466" t="s">
        <v>2045</v>
      </c>
      <c r="H466">
        <v>3</v>
      </c>
      <c r="J466" t="s">
        <v>2126</v>
      </c>
      <c r="K466">
        <v>3</v>
      </c>
      <c r="M466" t="s">
        <v>2198</v>
      </c>
      <c r="N466">
        <v>3</v>
      </c>
      <c r="P466" t="s">
        <v>2279</v>
      </c>
      <c r="Q466">
        <v>3</v>
      </c>
    </row>
    <row r="467" spans="1:17" hidden="1">
      <c r="A467" t="s">
        <v>1047</v>
      </c>
      <c r="B467">
        <v>4</v>
      </c>
      <c r="D467" t="s">
        <v>1047</v>
      </c>
      <c r="E467">
        <v>4</v>
      </c>
      <c r="G467" t="s">
        <v>1047</v>
      </c>
      <c r="H467">
        <v>4</v>
      </c>
      <c r="J467" t="s">
        <v>1047</v>
      </c>
      <c r="K467">
        <v>4</v>
      </c>
      <c r="M467" t="s">
        <v>1047</v>
      </c>
      <c r="N467">
        <v>4</v>
      </c>
      <c r="P467" t="s">
        <v>1047</v>
      </c>
      <c r="Q467">
        <v>4</v>
      </c>
    </row>
    <row r="468" spans="1:17" hidden="1">
      <c r="A468" t="s">
        <v>3</v>
      </c>
      <c r="B468">
        <v>5</v>
      </c>
      <c r="D468" t="s">
        <v>3</v>
      </c>
      <c r="E468">
        <v>5</v>
      </c>
      <c r="G468" t="s">
        <v>10</v>
      </c>
      <c r="H468">
        <v>5</v>
      </c>
      <c r="J468" t="s">
        <v>10</v>
      </c>
      <c r="K468">
        <v>5</v>
      </c>
      <c r="M468" t="s">
        <v>3</v>
      </c>
      <c r="N468">
        <v>5</v>
      </c>
      <c r="P468" t="s">
        <v>3</v>
      </c>
      <c r="Q468">
        <v>5</v>
      </c>
    </row>
    <row r="469" spans="1:17" hidden="1">
      <c r="A469" t="s">
        <v>1692</v>
      </c>
      <c r="B469">
        <v>6</v>
      </c>
      <c r="D469" t="s">
        <v>1602</v>
      </c>
      <c r="E469">
        <v>6</v>
      </c>
      <c r="G469" t="s">
        <v>1708</v>
      </c>
      <c r="H469">
        <v>6</v>
      </c>
      <c r="J469" t="s">
        <v>1710</v>
      </c>
      <c r="K469">
        <v>6</v>
      </c>
      <c r="M469" t="s">
        <v>1653</v>
      </c>
      <c r="N469">
        <v>6</v>
      </c>
      <c r="P469" t="s">
        <v>1699</v>
      </c>
      <c r="Q469">
        <v>6</v>
      </c>
    </row>
    <row r="470" spans="1:17" hidden="1">
      <c r="B470">
        <v>7</v>
      </c>
      <c r="E470">
        <v>7</v>
      </c>
      <c r="H470">
        <v>7</v>
      </c>
      <c r="K470">
        <v>7</v>
      </c>
      <c r="N470">
        <v>7</v>
      </c>
      <c r="Q470">
        <v>7</v>
      </c>
    </row>
    <row r="471" spans="1:17" hidden="1">
      <c r="A471" t="s">
        <v>93</v>
      </c>
      <c r="B471">
        <v>1</v>
      </c>
      <c r="D471" t="s">
        <v>141</v>
      </c>
      <c r="E471">
        <v>1</v>
      </c>
      <c r="G471" t="s">
        <v>69</v>
      </c>
      <c r="H471">
        <v>1</v>
      </c>
      <c r="J471" t="s">
        <v>51</v>
      </c>
      <c r="K471">
        <v>1</v>
      </c>
      <c r="M471" t="s">
        <v>165</v>
      </c>
      <c r="N471">
        <v>1</v>
      </c>
      <c r="P471" t="s">
        <v>189</v>
      </c>
      <c r="Q471">
        <v>1</v>
      </c>
    </row>
    <row r="472" spans="1:17" hidden="1">
      <c r="A472" t="s">
        <v>646</v>
      </c>
      <c r="B472">
        <v>2</v>
      </c>
      <c r="D472" t="s">
        <v>142</v>
      </c>
      <c r="E472">
        <v>2</v>
      </c>
      <c r="G472" t="s">
        <v>665</v>
      </c>
      <c r="H472">
        <v>2</v>
      </c>
      <c r="J472" t="s">
        <v>52</v>
      </c>
      <c r="K472">
        <v>2</v>
      </c>
      <c r="M472" t="s">
        <v>166</v>
      </c>
      <c r="N472">
        <v>2</v>
      </c>
      <c r="P472" t="s">
        <v>740</v>
      </c>
      <c r="Q472">
        <v>2</v>
      </c>
    </row>
    <row r="473" spans="1:17">
      <c r="A473" t="s">
        <v>1881</v>
      </c>
      <c r="B473">
        <v>3</v>
      </c>
      <c r="D473" t="s">
        <v>1957</v>
      </c>
      <c r="E473">
        <v>3</v>
      </c>
      <c r="G473" t="s">
        <v>2046</v>
      </c>
      <c r="H473">
        <v>3</v>
      </c>
      <c r="J473" t="s">
        <v>2127</v>
      </c>
      <c r="K473">
        <v>3</v>
      </c>
      <c r="M473" t="s">
        <v>2199</v>
      </c>
      <c r="N473">
        <v>3</v>
      </c>
      <c r="P473" t="s">
        <v>2280</v>
      </c>
      <c r="Q473">
        <v>3</v>
      </c>
    </row>
    <row r="474" spans="1:17" hidden="1">
      <c r="A474" t="s">
        <v>1048</v>
      </c>
      <c r="B474">
        <v>4</v>
      </c>
      <c r="D474" t="s">
        <v>1048</v>
      </c>
      <c r="E474">
        <v>4</v>
      </c>
      <c r="G474" t="s">
        <v>1048</v>
      </c>
      <c r="H474">
        <v>4</v>
      </c>
      <c r="J474" t="s">
        <v>1048</v>
      </c>
      <c r="K474">
        <v>4</v>
      </c>
      <c r="M474" t="s">
        <v>1048</v>
      </c>
      <c r="N474">
        <v>4</v>
      </c>
      <c r="P474" t="s">
        <v>1048</v>
      </c>
      <c r="Q474">
        <v>4</v>
      </c>
    </row>
    <row r="475" spans="1:17" hidden="1">
      <c r="A475" t="s">
        <v>3</v>
      </c>
      <c r="B475">
        <v>5</v>
      </c>
      <c r="D475" t="s">
        <v>3</v>
      </c>
      <c r="E475">
        <v>5</v>
      </c>
      <c r="G475" t="s">
        <v>3</v>
      </c>
      <c r="H475">
        <v>5</v>
      </c>
      <c r="J475" t="s">
        <v>3</v>
      </c>
      <c r="K475">
        <v>5</v>
      </c>
      <c r="M475" t="s">
        <v>3</v>
      </c>
      <c r="N475">
        <v>5</v>
      </c>
      <c r="P475" t="s">
        <v>3</v>
      </c>
      <c r="Q475">
        <v>5</v>
      </c>
    </row>
    <row r="476" spans="1:17" hidden="1">
      <c r="A476" t="s">
        <v>1694</v>
      </c>
      <c r="B476">
        <v>6</v>
      </c>
      <c r="D476" t="s">
        <v>1669</v>
      </c>
      <c r="E476">
        <v>6</v>
      </c>
      <c r="G476" t="s">
        <v>1676</v>
      </c>
      <c r="H476">
        <v>6</v>
      </c>
      <c r="J476" t="s">
        <v>1644</v>
      </c>
      <c r="K476">
        <v>6</v>
      </c>
      <c r="M476" t="s">
        <v>1607</v>
      </c>
      <c r="N476">
        <v>6</v>
      </c>
      <c r="P476" t="s">
        <v>1644</v>
      </c>
      <c r="Q476">
        <v>6</v>
      </c>
    </row>
    <row r="477" spans="1:17" hidden="1">
      <c r="B477">
        <v>7</v>
      </c>
      <c r="E477">
        <v>7</v>
      </c>
      <c r="H477">
        <v>7</v>
      </c>
      <c r="K477">
        <v>7</v>
      </c>
      <c r="N477">
        <v>7</v>
      </c>
      <c r="Q477">
        <v>7</v>
      </c>
    </row>
    <row r="478" spans="1:17" hidden="1">
      <c r="A478" t="s">
        <v>0</v>
      </c>
      <c r="B478">
        <v>1</v>
      </c>
      <c r="D478" t="s">
        <v>183</v>
      </c>
      <c r="E478">
        <v>1</v>
      </c>
      <c r="G478" t="s">
        <v>63</v>
      </c>
      <c r="H478">
        <v>1</v>
      </c>
      <c r="J478" t="s">
        <v>533</v>
      </c>
      <c r="K478">
        <v>1</v>
      </c>
      <c r="M478" t="s">
        <v>42</v>
      </c>
      <c r="N478">
        <v>1</v>
      </c>
      <c r="P478" t="s">
        <v>533</v>
      </c>
      <c r="Q478">
        <v>1</v>
      </c>
    </row>
    <row r="479" spans="1:17" hidden="1">
      <c r="A479" t="s">
        <v>350</v>
      </c>
      <c r="B479">
        <v>2</v>
      </c>
      <c r="D479" t="s">
        <v>184</v>
      </c>
      <c r="E479">
        <v>2</v>
      </c>
      <c r="G479" t="s">
        <v>755</v>
      </c>
      <c r="H479">
        <v>2</v>
      </c>
      <c r="J479" t="s">
        <v>534</v>
      </c>
      <c r="K479">
        <v>2</v>
      </c>
      <c r="M479" t="s">
        <v>728</v>
      </c>
      <c r="N479">
        <v>2</v>
      </c>
      <c r="P479" t="s">
        <v>534</v>
      </c>
      <c r="Q479">
        <v>2</v>
      </c>
    </row>
    <row r="480" spans="1:17">
      <c r="A480" t="s">
        <v>1882</v>
      </c>
      <c r="B480">
        <v>3</v>
      </c>
      <c r="D480" t="s">
        <v>1958</v>
      </c>
      <c r="E480">
        <v>3</v>
      </c>
      <c r="G480" t="s">
        <v>2047</v>
      </c>
      <c r="H480">
        <v>3</v>
      </c>
      <c r="J480" t="s">
        <v>2128</v>
      </c>
      <c r="K480">
        <v>3</v>
      </c>
      <c r="M480" t="s">
        <v>2200</v>
      </c>
      <c r="N480">
        <v>3</v>
      </c>
      <c r="P480" t="s">
        <v>2281</v>
      </c>
      <c r="Q480">
        <v>3</v>
      </c>
    </row>
    <row r="481" spans="1:17" hidden="1">
      <c r="A481" t="s">
        <v>1049</v>
      </c>
      <c r="B481">
        <v>4</v>
      </c>
      <c r="D481" t="s">
        <v>1049</v>
      </c>
      <c r="E481">
        <v>4</v>
      </c>
      <c r="G481" t="s">
        <v>1049</v>
      </c>
      <c r="H481">
        <v>4</v>
      </c>
      <c r="J481" t="s">
        <v>1049</v>
      </c>
      <c r="K481">
        <v>4</v>
      </c>
      <c r="M481" t="s">
        <v>1049</v>
      </c>
      <c r="N481">
        <v>4</v>
      </c>
      <c r="P481" t="s">
        <v>1049</v>
      </c>
      <c r="Q481">
        <v>4</v>
      </c>
    </row>
    <row r="482" spans="1:17" hidden="1">
      <c r="A482" t="s">
        <v>3</v>
      </c>
      <c r="B482">
        <v>5</v>
      </c>
      <c r="D482" t="s">
        <v>3</v>
      </c>
      <c r="E482">
        <v>5</v>
      </c>
      <c r="G482" t="s">
        <v>3</v>
      </c>
      <c r="H482">
        <v>5</v>
      </c>
      <c r="J482" t="s">
        <v>3</v>
      </c>
      <c r="K482">
        <v>5</v>
      </c>
      <c r="M482" t="s">
        <v>3</v>
      </c>
      <c r="N482">
        <v>5</v>
      </c>
      <c r="P482" t="s">
        <v>3</v>
      </c>
      <c r="Q482">
        <v>5</v>
      </c>
    </row>
    <row r="483" spans="1:17" hidden="1">
      <c r="A483" t="s">
        <v>1714</v>
      </c>
      <c r="B483">
        <v>6</v>
      </c>
      <c r="D483" t="s">
        <v>1644</v>
      </c>
      <c r="E483">
        <v>6</v>
      </c>
      <c r="G483" t="s">
        <v>1617</v>
      </c>
      <c r="H483">
        <v>6</v>
      </c>
      <c r="J483" t="s">
        <v>1714</v>
      </c>
      <c r="K483">
        <v>6</v>
      </c>
      <c r="M483" t="s">
        <v>1616</v>
      </c>
      <c r="N483">
        <v>6</v>
      </c>
      <c r="P483" t="s">
        <v>1714</v>
      </c>
      <c r="Q483">
        <v>6</v>
      </c>
    </row>
    <row r="484" spans="1:17" hidden="1">
      <c r="B484">
        <v>7</v>
      </c>
      <c r="E484">
        <v>7</v>
      </c>
      <c r="H484">
        <v>7</v>
      </c>
      <c r="K484">
        <v>7</v>
      </c>
      <c r="N484">
        <v>7</v>
      </c>
      <c r="Q484">
        <v>7</v>
      </c>
    </row>
    <row r="485" spans="1:17" hidden="1">
      <c r="A485" t="s">
        <v>24</v>
      </c>
      <c r="B485">
        <v>1</v>
      </c>
      <c r="D485" t="s">
        <v>533</v>
      </c>
      <c r="E485">
        <v>1</v>
      </c>
      <c r="G485" t="s">
        <v>48</v>
      </c>
      <c r="H485">
        <v>1</v>
      </c>
      <c r="J485" t="s">
        <v>24</v>
      </c>
      <c r="K485">
        <v>1</v>
      </c>
      <c r="M485" t="s">
        <v>940</v>
      </c>
      <c r="N485">
        <v>1</v>
      </c>
      <c r="P485" t="s">
        <v>24</v>
      </c>
      <c r="Q485">
        <v>1</v>
      </c>
    </row>
    <row r="486" spans="1:17" hidden="1">
      <c r="A486" t="s">
        <v>767</v>
      </c>
      <c r="B486">
        <v>2</v>
      </c>
      <c r="D486" t="s">
        <v>534</v>
      </c>
      <c r="E486">
        <v>2</v>
      </c>
      <c r="G486" t="s">
        <v>49</v>
      </c>
      <c r="H486">
        <v>2</v>
      </c>
      <c r="J486" t="s">
        <v>767</v>
      </c>
      <c r="K486">
        <v>2</v>
      </c>
      <c r="M486" t="s">
        <v>941</v>
      </c>
      <c r="N486">
        <v>2</v>
      </c>
      <c r="P486" t="s">
        <v>767</v>
      </c>
      <c r="Q486">
        <v>2</v>
      </c>
    </row>
    <row r="487" spans="1:17">
      <c r="A487" t="s">
        <v>1883</v>
      </c>
      <c r="B487">
        <v>3</v>
      </c>
      <c r="D487" t="s">
        <v>1959</v>
      </c>
      <c r="E487">
        <v>3</v>
      </c>
      <c r="G487" t="s">
        <v>2048</v>
      </c>
      <c r="H487">
        <v>3</v>
      </c>
      <c r="J487" t="s">
        <v>2129</v>
      </c>
      <c r="K487">
        <v>3</v>
      </c>
      <c r="M487" t="s">
        <v>2201</v>
      </c>
      <c r="N487">
        <v>3</v>
      </c>
      <c r="P487" t="s">
        <v>2282</v>
      </c>
      <c r="Q487">
        <v>3</v>
      </c>
    </row>
    <row r="488" spans="1:17" hidden="1">
      <c r="A488" t="s">
        <v>1050</v>
      </c>
      <c r="B488">
        <v>4</v>
      </c>
      <c r="D488" t="s">
        <v>1050</v>
      </c>
      <c r="E488">
        <v>4</v>
      </c>
      <c r="G488" t="s">
        <v>1050</v>
      </c>
      <c r="H488">
        <v>4</v>
      </c>
      <c r="J488" t="s">
        <v>1050</v>
      </c>
      <c r="K488">
        <v>4</v>
      </c>
      <c r="M488" t="s">
        <v>1050</v>
      </c>
      <c r="N488">
        <v>4</v>
      </c>
      <c r="P488" t="s">
        <v>1050</v>
      </c>
      <c r="Q488">
        <v>4</v>
      </c>
    </row>
    <row r="489" spans="1:17" hidden="1">
      <c r="A489" t="s">
        <v>3</v>
      </c>
      <c r="B489">
        <v>5</v>
      </c>
      <c r="D489" t="s">
        <v>3</v>
      </c>
      <c r="E489">
        <v>5</v>
      </c>
      <c r="G489" t="s">
        <v>10</v>
      </c>
      <c r="H489">
        <v>5</v>
      </c>
      <c r="J489" t="s">
        <v>10</v>
      </c>
      <c r="K489">
        <v>5</v>
      </c>
      <c r="M489" t="s">
        <v>3</v>
      </c>
      <c r="N489">
        <v>5</v>
      </c>
      <c r="P489" t="s">
        <v>3</v>
      </c>
      <c r="Q489">
        <v>5</v>
      </c>
    </row>
    <row r="490" spans="1:17" hidden="1">
      <c r="A490" t="s">
        <v>1651</v>
      </c>
      <c r="B490">
        <v>6</v>
      </c>
      <c r="D490" t="s">
        <v>1716</v>
      </c>
      <c r="E490">
        <v>6</v>
      </c>
      <c r="G490" t="s">
        <v>1699</v>
      </c>
      <c r="H490">
        <v>6</v>
      </c>
      <c r="J490" t="s">
        <v>1682</v>
      </c>
      <c r="K490">
        <v>6</v>
      </c>
      <c r="M490" t="s">
        <v>1642</v>
      </c>
      <c r="N490">
        <v>6</v>
      </c>
      <c r="P490" t="s">
        <v>1682</v>
      </c>
      <c r="Q490">
        <v>6</v>
      </c>
    </row>
    <row r="491" spans="1:17" hidden="1">
      <c r="B491">
        <v>7</v>
      </c>
      <c r="E491">
        <v>7</v>
      </c>
      <c r="H491">
        <v>7</v>
      </c>
      <c r="K491">
        <v>7</v>
      </c>
      <c r="N491">
        <v>7</v>
      </c>
      <c r="Q491">
        <v>7</v>
      </c>
    </row>
    <row r="492" spans="1:17" hidden="1">
      <c r="A492" t="s">
        <v>36</v>
      </c>
      <c r="B492">
        <v>1</v>
      </c>
      <c r="D492" t="s">
        <v>87</v>
      </c>
      <c r="E492">
        <v>1</v>
      </c>
      <c r="G492" t="s">
        <v>189</v>
      </c>
      <c r="H492">
        <v>1</v>
      </c>
      <c r="J492" t="s">
        <v>33</v>
      </c>
      <c r="K492">
        <v>1</v>
      </c>
      <c r="M492" t="s">
        <v>84</v>
      </c>
      <c r="N492">
        <v>1</v>
      </c>
      <c r="P492" t="s">
        <v>33</v>
      </c>
      <c r="Q492">
        <v>1</v>
      </c>
    </row>
    <row r="493" spans="1:17" hidden="1">
      <c r="A493" t="s">
        <v>575</v>
      </c>
      <c r="B493">
        <v>2</v>
      </c>
      <c r="D493" t="s">
        <v>707</v>
      </c>
      <c r="E493">
        <v>2</v>
      </c>
      <c r="G493" t="s">
        <v>740</v>
      </c>
      <c r="H493">
        <v>2</v>
      </c>
      <c r="J493" t="s">
        <v>712</v>
      </c>
      <c r="K493">
        <v>2</v>
      </c>
      <c r="M493" t="s">
        <v>639</v>
      </c>
      <c r="N493">
        <v>2</v>
      </c>
      <c r="P493" t="s">
        <v>712</v>
      </c>
      <c r="Q493">
        <v>2</v>
      </c>
    </row>
    <row r="494" spans="1:17">
      <c r="A494" t="s">
        <v>1884</v>
      </c>
      <c r="B494">
        <v>3</v>
      </c>
      <c r="D494" t="s">
        <v>1960</v>
      </c>
      <c r="E494">
        <v>3</v>
      </c>
      <c r="G494" t="s">
        <v>2049</v>
      </c>
      <c r="H494">
        <v>3</v>
      </c>
      <c r="J494" t="s">
        <v>2130</v>
      </c>
      <c r="K494">
        <v>3</v>
      </c>
      <c r="M494" t="s">
        <v>2202</v>
      </c>
      <c r="N494">
        <v>3</v>
      </c>
      <c r="P494" t="s">
        <v>2283</v>
      </c>
      <c r="Q494">
        <v>3</v>
      </c>
    </row>
    <row r="495" spans="1:17" hidden="1">
      <c r="A495" t="s">
        <v>1051</v>
      </c>
      <c r="B495">
        <v>4</v>
      </c>
      <c r="D495" t="s">
        <v>1051</v>
      </c>
      <c r="E495">
        <v>4</v>
      </c>
      <c r="G495" t="s">
        <v>1051</v>
      </c>
      <c r="H495">
        <v>4</v>
      </c>
      <c r="J495" t="s">
        <v>1051</v>
      </c>
      <c r="K495">
        <v>4</v>
      </c>
      <c r="M495" t="s">
        <v>1051</v>
      </c>
      <c r="N495">
        <v>4</v>
      </c>
      <c r="P495" t="s">
        <v>1051</v>
      </c>
      <c r="Q495">
        <v>4</v>
      </c>
    </row>
    <row r="496" spans="1:17" hidden="1">
      <c r="A496" t="s">
        <v>3</v>
      </c>
      <c r="B496">
        <v>5</v>
      </c>
      <c r="D496" t="s">
        <v>3</v>
      </c>
      <c r="E496">
        <v>5</v>
      </c>
      <c r="G496" t="s">
        <v>3</v>
      </c>
      <c r="H496">
        <v>5</v>
      </c>
      <c r="J496" t="s">
        <v>3</v>
      </c>
      <c r="K496">
        <v>5</v>
      </c>
      <c r="M496" t="s">
        <v>3</v>
      </c>
      <c r="N496">
        <v>5</v>
      </c>
      <c r="P496" t="s">
        <v>3</v>
      </c>
      <c r="Q496">
        <v>5</v>
      </c>
    </row>
    <row r="497" spans="1:17" hidden="1">
      <c r="A497" t="s">
        <v>1711</v>
      </c>
      <c r="B497">
        <v>6</v>
      </c>
      <c r="D497" t="s">
        <v>1604</v>
      </c>
      <c r="E497">
        <v>6</v>
      </c>
      <c r="G497" t="s">
        <v>1703</v>
      </c>
      <c r="H497">
        <v>6</v>
      </c>
      <c r="J497" t="s">
        <v>1716</v>
      </c>
      <c r="K497">
        <v>6</v>
      </c>
      <c r="M497" t="s">
        <v>1695</v>
      </c>
      <c r="N497">
        <v>6</v>
      </c>
      <c r="P497" t="s">
        <v>1602</v>
      </c>
      <c r="Q497">
        <v>6</v>
      </c>
    </row>
    <row r="498" spans="1:17" hidden="1">
      <c r="B498">
        <v>7</v>
      </c>
      <c r="E498">
        <v>7</v>
      </c>
      <c r="H498">
        <v>7</v>
      </c>
      <c r="K498">
        <v>7</v>
      </c>
      <c r="N498">
        <v>7</v>
      </c>
      <c r="Q498">
        <v>7</v>
      </c>
    </row>
    <row r="499" spans="1:17" hidden="1">
      <c r="A499" t="s">
        <v>177</v>
      </c>
      <c r="B499">
        <v>1</v>
      </c>
      <c r="D499" t="s">
        <v>358</v>
      </c>
      <c r="E499">
        <v>1</v>
      </c>
      <c r="G499" t="s">
        <v>201</v>
      </c>
      <c r="H499">
        <v>1</v>
      </c>
      <c r="J499" t="s">
        <v>87</v>
      </c>
      <c r="K499">
        <v>1</v>
      </c>
      <c r="M499" t="s">
        <v>128</v>
      </c>
      <c r="N499">
        <v>1</v>
      </c>
      <c r="P499" t="s">
        <v>141</v>
      </c>
      <c r="Q499">
        <v>1</v>
      </c>
    </row>
    <row r="500" spans="1:17" hidden="1">
      <c r="A500" t="s">
        <v>783</v>
      </c>
      <c r="B500">
        <v>2</v>
      </c>
      <c r="D500" t="s">
        <v>698</v>
      </c>
      <c r="E500">
        <v>2</v>
      </c>
      <c r="G500" t="s">
        <v>722</v>
      </c>
      <c r="H500">
        <v>2</v>
      </c>
      <c r="J500" t="s">
        <v>707</v>
      </c>
      <c r="K500">
        <v>2</v>
      </c>
      <c r="M500" t="s">
        <v>621</v>
      </c>
      <c r="N500">
        <v>2</v>
      </c>
      <c r="P500" t="s">
        <v>142</v>
      </c>
      <c r="Q500">
        <v>2</v>
      </c>
    </row>
    <row r="501" spans="1:17">
      <c r="A501" t="s">
        <v>1885</v>
      </c>
      <c r="B501">
        <v>3</v>
      </c>
      <c r="D501" t="s">
        <v>1961</v>
      </c>
      <c r="E501">
        <v>3</v>
      </c>
      <c r="G501" t="s">
        <v>2050</v>
      </c>
      <c r="H501">
        <v>3</v>
      </c>
      <c r="J501" t="s">
        <v>2131</v>
      </c>
      <c r="K501">
        <v>3</v>
      </c>
      <c r="M501" t="s">
        <v>2203</v>
      </c>
      <c r="N501">
        <v>3</v>
      </c>
      <c r="P501" t="s">
        <v>2284</v>
      </c>
      <c r="Q501">
        <v>3</v>
      </c>
    </row>
    <row r="502" spans="1:17" hidden="1">
      <c r="A502" t="s">
        <v>1052</v>
      </c>
      <c r="B502">
        <v>4</v>
      </c>
      <c r="D502" t="s">
        <v>1052</v>
      </c>
      <c r="E502">
        <v>4</v>
      </c>
      <c r="G502" t="s">
        <v>1052</v>
      </c>
      <c r="H502">
        <v>4</v>
      </c>
      <c r="J502" t="s">
        <v>1052</v>
      </c>
      <c r="K502">
        <v>4</v>
      </c>
      <c r="M502" t="s">
        <v>1052</v>
      </c>
      <c r="N502">
        <v>4</v>
      </c>
      <c r="P502" t="s">
        <v>1052</v>
      </c>
      <c r="Q502">
        <v>4</v>
      </c>
    </row>
    <row r="503" spans="1:17" hidden="1">
      <c r="A503" t="s">
        <v>3</v>
      </c>
      <c r="B503">
        <v>5</v>
      </c>
      <c r="D503" t="s">
        <v>3</v>
      </c>
      <c r="E503">
        <v>5</v>
      </c>
      <c r="G503" t="s">
        <v>10</v>
      </c>
      <c r="H503">
        <v>5</v>
      </c>
      <c r="J503" t="s">
        <v>3</v>
      </c>
      <c r="K503">
        <v>5</v>
      </c>
      <c r="M503" t="s">
        <v>3</v>
      </c>
      <c r="N503">
        <v>5</v>
      </c>
      <c r="P503" t="s">
        <v>3</v>
      </c>
      <c r="Q503">
        <v>5</v>
      </c>
    </row>
    <row r="504" spans="1:17" hidden="1">
      <c r="A504" t="s">
        <v>1713</v>
      </c>
      <c r="B504">
        <v>6</v>
      </c>
      <c r="D504" t="s">
        <v>1682</v>
      </c>
      <c r="E504">
        <v>6</v>
      </c>
      <c r="G504" t="s">
        <v>1650</v>
      </c>
      <c r="H504">
        <v>6</v>
      </c>
      <c r="J504" t="s">
        <v>1602</v>
      </c>
      <c r="K504">
        <v>6</v>
      </c>
      <c r="M504" t="s">
        <v>1697</v>
      </c>
      <c r="N504">
        <v>6</v>
      </c>
      <c r="P504" t="s">
        <v>1605</v>
      </c>
      <c r="Q504">
        <v>6</v>
      </c>
    </row>
    <row r="505" spans="1:17" hidden="1">
      <c r="B505">
        <v>7</v>
      </c>
      <c r="E505">
        <v>7</v>
      </c>
      <c r="H505">
        <v>7</v>
      </c>
      <c r="K505">
        <v>7</v>
      </c>
      <c r="N505">
        <v>7</v>
      </c>
      <c r="Q505">
        <v>7</v>
      </c>
    </row>
    <row r="506" spans="1:17" hidden="1">
      <c r="A506" t="s">
        <v>564</v>
      </c>
      <c r="B506">
        <v>1</v>
      </c>
      <c r="D506" t="s">
        <v>33</v>
      </c>
      <c r="E506">
        <v>1</v>
      </c>
      <c r="G506" t="s">
        <v>153</v>
      </c>
      <c r="H506">
        <v>1</v>
      </c>
      <c r="J506" t="s">
        <v>141</v>
      </c>
      <c r="K506">
        <v>1</v>
      </c>
      <c r="M506" t="s">
        <v>159</v>
      </c>
      <c r="N506">
        <v>1</v>
      </c>
      <c r="P506" t="s">
        <v>216</v>
      </c>
      <c r="Q506">
        <v>1</v>
      </c>
    </row>
    <row r="507" spans="1:17" hidden="1">
      <c r="A507" t="s">
        <v>679</v>
      </c>
      <c r="B507">
        <v>2</v>
      </c>
      <c r="D507" t="s">
        <v>712</v>
      </c>
      <c r="E507">
        <v>2</v>
      </c>
      <c r="G507" t="s">
        <v>154</v>
      </c>
      <c r="H507">
        <v>2</v>
      </c>
      <c r="J507" t="s">
        <v>142</v>
      </c>
      <c r="K507">
        <v>2</v>
      </c>
      <c r="M507" t="s">
        <v>642</v>
      </c>
      <c r="N507">
        <v>2</v>
      </c>
      <c r="P507" t="s">
        <v>750</v>
      </c>
      <c r="Q507">
        <v>2</v>
      </c>
    </row>
    <row r="508" spans="1:17">
      <c r="A508" t="s">
        <v>1886</v>
      </c>
      <c r="B508">
        <v>3</v>
      </c>
      <c r="D508" t="s">
        <v>1962</v>
      </c>
      <c r="E508">
        <v>3</v>
      </c>
      <c r="G508" t="s">
        <v>2051</v>
      </c>
      <c r="H508">
        <v>3</v>
      </c>
      <c r="J508" t="s">
        <v>2132</v>
      </c>
      <c r="K508">
        <v>3</v>
      </c>
      <c r="M508" t="s">
        <v>2204</v>
      </c>
      <c r="N508">
        <v>3</v>
      </c>
      <c r="P508" t="s">
        <v>2285</v>
      </c>
      <c r="Q508">
        <v>3</v>
      </c>
    </row>
    <row r="509" spans="1:17" hidden="1">
      <c r="A509" t="s">
        <v>1053</v>
      </c>
      <c r="B509">
        <v>4</v>
      </c>
      <c r="D509" t="s">
        <v>1053</v>
      </c>
      <c r="E509">
        <v>4</v>
      </c>
      <c r="G509" t="s">
        <v>1053</v>
      </c>
      <c r="H509">
        <v>4</v>
      </c>
      <c r="J509" t="s">
        <v>1053</v>
      </c>
      <c r="K509">
        <v>4</v>
      </c>
      <c r="M509" t="s">
        <v>1053</v>
      </c>
      <c r="N509">
        <v>4</v>
      </c>
      <c r="P509" t="s">
        <v>1053</v>
      </c>
      <c r="Q509">
        <v>4</v>
      </c>
    </row>
    <row r="510" spans="1:17" hidden="1">
      <c r="A510" t="s">
        <v>3</v>
      </c>
      <c r="B510">
        <v>5</v>
      </c>
      <c r="D510" t="s">
        <v>3</v>
      </c>
      <c r="E510">
        <v>5</v>
      </c>
      <c r="G510" t="s">
        <v>3</v>
      </c>
      <c r="H510">
        <v>5</v>
      </c>
      <c r="J510" t="s">
        <v>10</v>
      </c>
      <c r="K510">
        <v>5</v>
      </c>
      <c r="M510" t="s">
        <v>3</v>
      </c>
      <c r="N510">
        <v>5</v>
      </c>
      <c r="P510" t="s">
        <v>3</v>
      </c>
      <c r="Q510">
        <v>5</v>
      </c>
    </row>
    <row r="511" spans="1:17" hidden="1">
      <c r="A511" t="s">
        <v>1682</v>
      </c>
      <c r="B511">
        <v>6</v>
      </c>
      <c r="D511" t="s">
        <v>1714</v>
      </c>
      <c r="E511">
        <v>6</v>
      </c>
      <c r="G511" t="s">
        <v>1713</v>
      </c>
      <c r="H511">
        <v>6</v>
      </c>
      <c r="J511" t="s">
        <v>1694</v>
      </c>
      <c r="K511">
        <v>6</v>
      </c>
      <c r="M511" t="s">
        <v>1650</v>
      </c>
      <c r="N511">
        <v>6</v>
      </c>
      <c r="P511" t="s">
        <v>1604</v>
      </c>
      <c r="Q511">
        <v>6</v>
      </c>
    </row>
    <row r="512" spans="1:17" hidden="1">
      <c r="B512">
        <v>7</v>
      </c>
      <c r="E512">
        <v>7</v>
      </c>
      <c r="H512">
        <v>7</v>
      </c>
      <c r="K512">
        <v>7</v>
      </c>
      <c r="N512">
        <v>7</v>
      </c>
      <c r="Q512">
        <v>7</v>
      </c>
    </row>
    <row r="513" spans="1:17" hidden="1">
      <c r="A513" t="s">
        <v>33</v>
      </c>
      <c r="B513">
        <v>1</v>
      </c>
      <c r="D513" t="s">
        <v>24</v>
      </c>
      <c r="E513">
        <v>1</v>
      </c>
      <c r="G513" t="s">
        <v>564</v>
      </c>
      <c r="H513">
        <v>1</v>
      </c>
      <c r="J513" t="s">
        <v>0</v>
      </c>
      <c r="K513">
        <v>1</v>
      </c>
      <c r="M513" t="s">
        <v>153</v>
      </c>
      <c r="N513">
        <v>1</v>
      </c>
      <c r="P513" t="s">
        <v>358</v>
      </c>
      <c r="Q513">
        <v>1</v>
      </c>
    </row>
    <row r="514" spans="1:17" hidden="1">
      <c r="A514" t="s">
        <v>712</v>
      </c>
      <c r="B514">
        <v>2</v>
      </c>
      <c r="D514" t="s">
        <v>767</v>
      </c>
      <c r="E514">
        <v>2</v>
      </c>
      <c r="G514" t="s">
        <v>679</v>
      </c>
      <c r="H514">
        <v>2</v>
      </c>
      <c r="J514" t="s">
        <v>350</v>
      </c>
      <c r="K514">
        <v>2</v>
      </c>
      <c r="M514" t="s">
        <v>154</v>
      </c>
      <c r="N514">
        <v>2</v>
      </c>
      <c r="P514" t="s">
        <v>698</v>
      </c>
      <c r="Q514">
        <v>2</v>
      </c>
    </row>
    <row r="515" spans="1:17">
      <c r="A515" t="s">
        <v>1887</v>
      </c>
      <c r="B515">
        <v>3</v>
      </c>
      <c r="D515" t="s">
        <v>1963</v>
      </c>
      <c r="E515">
        <v>3</v>
      </c>
      <c r="G515" t="s">
        <v>2052</v>
      </c>
      <c r="H515">
        <v>3</v>
      </c>
      <c r="J515" t="s">
        <v>2133</v>
      </c>
      <c r="K515">
        <v>3</v>
      </c>
      <c r="M515" t="s">
        <v>2205</v>
      </c>
      <c r="N515">
        <v>3</v>
      </c>
      <c r="P515" t="s">
        <v>2286</v>
      </c>
      <c r="Q515">
        <v>3</v>
      </c>
    </row>
    <row r="516" spans="1:17" hidden="1">
      <c r="A516" t="s">
        <v>1054</v>
      </c>
      <c r="B516">
        <v>4</v>
      </c>
      <c r="D516" t="s">
        <v>1054</v>
      </c>
      <c r="E516">
        <v>4</v>
      </c>
      <c r="G516" t="s">
        <v>1054</v>
      </c>
      <c r="H516">
        <v>4</v>
      </c>
      <c r="J516" t="s">
        <v>1054</v>
      </c>
      <c r="K516">
        <v>4</v>
      </c>
      <c r="M516" t="s">
        <v>1054</v>
      </c>
      <c r="N516">
        <v>4</v>
      </c>
      <c r="P516" t="s">
        <v>1054</v>
      </c>
      <c r="Q516">
        <v>4</v>
      </c>
    </row>
    <row r="517" spans="1:17" hidden="1">
      <c r="A517" t="s">
        <v>3</v>
      </c>
      <c r="B517">
        <v>5</v>
      </c>
      <c r="D517" t="s">
        <v>3</v>
      </c>
      <c r="E517">
        <v>5</v>
      </c>
      <c r="G517" t="s">
        <v>3</v>
      </c>
      <c r="H517">
        <v>5</v>
      </c>
      <c r="J517" t="s">
        <v>3</v>
      </c>
      <c r="K517">
        <v>5</v>
      </c>
      <c r="M517" t="s">
        <v>3</v>
      </c>
      <c r="N517">
        <v>5</v>
      </c>
      <c r="P517" t="s">
        <v>3</v>
      </c>
      <c r="Q517">
        <v>5</v>
      </c>
    </row>
    <row r="518" spans="1:17" hidden="1">
      <c r="A518" t="s">
        <v>1670</v>
      </c>
      <c r="B518">
        <v>6</v>
      </c>
      <c r="D518" t="s">
        <v>1605</v>
      </c>
      <c r="E518">
        <v>6</v>
      </c>
      <c r="G518" t="s">
        <v>1674</v>
      </c>
      <c r="H518">
        <v>6</v>
      </c>
      <c r="J518" t="s">
        <v>1605</v>
      </c>
      <c r="K518">
        <v>6</v>
      </c>
      <c r="M518" t="s">
        <v>1646</v>
      </c>
      <c r="N518">
        <v>6</v>
      </c>
      <c r="P518" t="s">
        <v>1716</v>
      </c>
      <c r="Q518">
        <v>6</v>
      </c>
    </row>
    <row r="519" spans="1:17" hidden="1">
      <c r="B519">
        <v>7</v>
      </c>
      <c r="E519">
        <v>7</v>
      </c>
      <c r="H519">
        <v>7</v>
      </c>
      <c r="K519">
        <v>7</v>
      </c>
      <c r="N519">
        <v>7</v>
      </c>
      <c r="Q519">
        <v>7</v>
      </c>
    </row>
    <row r="520" spans="1:17" hidden="1">
      <c r="A520" t="s">
        <v>45</v>
      </c>
      <c r="B520">
        <v>1</v>
      </c>
      <c r="D520" t="s">
        <v>216</v>
      </c>
      <c r="E520">
        <v>1</v>
      </c>
      <c r="G520" t="s">
        <v>105</v>
      </c>
      <c r="H520">
        <v>1</v>
      </c>
      <c r="J520" t="s">
        <v>216</v>
      </c>
      <c r="K520">
        <v>1</v>
      </c>
      <c r="M520" t="s">
        <v>198</v>
      </c>
      <c r="N520">
        <v>1</v>
      </c>
      <c r="P520" t="s">
        <v>87</v>
      </c>
      <c r="Q520">
        <v>1</v>
      </c>
    </row>
    <row r="521" spans="1:17" hidden="1">
      <c r="A521" t="s">
        <v>609</v>
      </c>
      <c r="B521">
        <v>2</v>
      </c>
      <c r="D521" t="s">
        <v>750</v>
      </c>
      <c r="E521">
        <v>2</v>
      </c>
      <c r="G521" t="s">
        <v>593</v>
      </c>
      <c r="H521">
        <v>2</v>
      </c>
      <c r="J521" t="s">
        <v>750</v>
      </c>
      <c r="K521">
        <v>2</v>
      </c>
      <c r="M521" t="s">
        <v>770</v>
      </c>
      <c r="N521">
        <v>2</v>
      </c>
      <c r="P521" t="s">
        <v>707</v>
      </c>
      <c r="Q521">
        <v>2</v>
      </c>
    </row>
    <row r="522" spans="1:17">
      <c r="A522" t="s">
        <v>1888</v>
      </c>
      <c r="B522">
        <v>3</v>
      </c>
      <c r="D522" t="s">
        <v>1964</v>
      </c>
      <c r="E522">
        <v>3</v>
      </c>
      <c r="G522" t="s">
        <v>2053</v>
      </c>
      <c r="H522">
        <v>3</v>
      </c>
      <c r="J522" t="s">
        <v>2134</v>
      </c>
      <c r="K522">
        <v>3</v>
      </c>
      <c r="M522" t="s">
        <v>2206</v>
      </c>
      <c r="N522">
        <v>3</v>
      </c>
      <c r="P522" t="s">
        <v>2287</v>
      </c>
      <c r="Q522">
        <v>3</v>
      </c>
    </row>
    <row r="523" spans="1:17" hidden="1">
      <c r="A523" t="s">
        <v>1055</v>
      </c>
      <c r="B523">
        <v>4</v>
      </c>
      <c r="D523" t="s">
        <v>1055</v>
      </c>
      <c r="E523">
        <v>4</v>
      </c>
      <c r="G523" t="s">
        <v>1055</v>
      </c>
      <c r="H523">
        <v>4</v>
      </c>
      <c r="J523" t="s">
        <v>1055</v>
      </c>
      <c r="K523">
        <v>4</v>
      </c>
      <c r="M523" t="s">
        <v>1055</v>
      </c>
      <c r="N523">
        <v>4</v>
      </c>
      <c r="P523" t="s">
        <v>1055</v>
      </c>
      <c r="Q523">
        <v>4</v>
      </c>
    </row>
    <row r="524" spans="1:17" hidden="1">
      <c r="A524" t="s">
        <v>3</v>
      </c>
      <c r="B524">
        <v>5</v>
      </c>
      <c r="D524" t="s">
        <v>3</v>
      </c>
      <c r="E524">
        <v>5</v>
      </c>
      <c r="G524" t="s">
        <v>3</v>
      </c>
      <c r="H524">
        <v>5</v>
      </c>
      <c r="J524" t="s">
        <v>3</v>
      </c>
      <c r="K524">
        <v>5</v>
      </c>
      <c r="M524" t="s">
        <v>3</v>
      </c>
      <c r="N524">
        <v>5</v>
      </c>
      <c r="P524" t="s">
        <v>3</v>
      </c>
      <c r="Q524">
        <v>5</v>
      </c>
    </row>
    <row r="525" spans="1:17" hidden="1">
      <c r="A525" t="s">
        <v>1718</v>
      </c>
      <c r="B525">
        <v>6</v>
      </c>
      <c r="D525" t="s">
        <v>1667</v>
      </c>
      <c r="E525">
        <v>6</v>
      </c>
      <c r="G525" t="s">
        <v>1688</v>
      </c>
      <c r="H525">
        <v>6</v>
      </c>
      <c r="J525" t="s">
        <v>1604</v>
      </c>
      <c r="K525">
        <v>6</v>
      </c>
      <c r="M525" t="s">
        <v>1609</v>
      </c>
      <c r="N525">
        <v>6</v>
      </c>
      <c r="P525" t="s">
        <v>1694</v>
      </c>
      <c r="Q525">
        <v>6</v>
      </c>
    </row>
    <row r="526" spans="1:17" hidden="1">
      <c r="B526">
        <v>7</v>
      </c>
      <c r="E526">
        <v>7</v>
      </c>
      <c r="H526">
        <v>7</v>
      </c>
      <c r="K526">
        <v>7</v>
      </c>
      <c r="N526">
        <v>7</v>
      </c>
      <c r="Q526">
        <v>7</v>
      </c>
    </row>
    <row r="527" spans="1:17" hidden="1">
      <c r="A527" t="s">
        <v>525</v>
      </c>
      <c r="B527">
        <v>1</v>
      </c>
      <c r="D527" t="s">
        <v>530</v>
      </c>
      <c r="E527">
        <v>1</v>
      </c>
      <c r="G527" t="s">
        <v>119</v>
      </c>
      <c r="H527">
        <v>1</v>
      </c>
      <c r="J527" t="s">
        <v>358</v>
      </c>
      <c r="K527">
        <v>1</v>
      </c>
      <c r="M527" t="s">
        <v>174</v>
      </c>
      <c r="N527">
        <v>1</v>
      </c>
      <c r="P527" t="s">
        <v>0</v>
      </c>
      <c r="Q527">
        <v>1</v>
      </c>
    </row>
    <row r="528" spans="1:17" hidden="1">
      <c r="A528" t="s">
        <v>526</v>
      </c>
      <c r="B528">
        <v>2</v>
      </c>
      <c r="D528" t="s">
        <v>531</v>
      </c>
      <c r="E528">
        <v>2</v>
      </c>
      <c r="G528" t="s">
        <v>668</v>
      </c>
      <c r="H528">
        <v>2</v>
      </c>
      <c r="J528" t="s">
        <v>698</v>
      </c>
      <c r="K528">
        <v>2</v>
      </c>
      <c r="M528" t="s">
        <v>747</v>
      </c>
      <c r="N528">
        <v>2</v>
      </c>
      <c r="P528" t="s">
        <v>350</v>
      </c>
      <c r="Q528">
        <v>2</v>
      </c>
    </row>
    <row r="529" spans="1:17">
      <c r="A529" t="s">
        <v>1889</v>
      </c>
      <c r="B529">
        <v>3</v>
      </c>
      <c r="D529" t="s">
        <v>1965</v>
      </c>
      <c r="E529">
        <v>3</v>
      </c>
      <c r="G529" t="s">
        <v>2054</v>
      </c>
      <c r="H529">
        <v>3</v>
      </c>
      <c r="J529" t="s">
        <v>2135</v>
      </c>
      <c r="K529">
        <v>3</v>
      </c>
      <c r="M529" t="s">
        <v>2207</v>
      </c>
      <c r="N529">
        <v>3</v>
      </c>
      <c r="P529" t="s">
        <v>2288</v>
      </c>
      <c r="Q529">
        <v>3</v>
      </c>
    </row>
    <row r="530" spans="1:17" hidden="1">
      <c r="A530" t="s">
        <v>1056</v>
      </c>
      <c r="B530">
        <v>4</v>
      </c>
      <c r="D530" t="s">
        <v>1056</v>
      </c>
      <c r="E530">
        <v>4</v>
      </c>
      <c r="G530" t="s">
        <v>1056</v>
      </c>
      <c r="H530">
        <v>4</v>
      </c>
      <c r="J530" t="s">
        <v>1056</v>
      </c>
      <c r="K530">
        <v>4</v>
      </c>
      <c r="M530" t="s">
        <v>1056</v>
      </c>
      <c r="N530">
        <v>4</v>
      </c>
      <c r="P530" t="s">
        <v>1056</v>
      </c>
      <c r="Q530">
        <v>4</v>
      </c>
    </row>
    <row r="531" spans="1:17" hidden="1">
      <c r="A531" t="s">
        <v>3</v>
      </c>
      <c r="B531">
        <v>5</v>
      </c>
      <c r="D531" t="s">
        <v>3</v>
      </c>
      <c r="E531">
        <v>5</v>
      </c>
      <c r="G531" t="s">
        <v>3</v>
      </c>
      <c r="H531">
        <v>5</v>
      </c>
      <c r="J531" t="s">
        <v>3</v>
      </c>
      <c r="K531">
        <v>5</v>
      </c>
      <c r="M531" t="s">
        <v>3</v>
      </c>
      <c r="N531">
        <v>5</v>
      </c>
      <c r="P531" t="s">
        <v>3</v>
      </c>
      <c r="Q531">
        <v>5</v>
      </c>
    </row>
    <row r="532" spans="1:17" hidden="1">
      <c r="A532" t="s">
        <v>1650</v>
      </c>
      <c r="B532">
        <v>6</v>
      </c>
      <c r="D532" t="s">
        <v>1694</v>
      </c>
      <c r="E532">
        <v>6</v>
      </c>
      <c r="G532" t="s">
        <v>1716</v>
      </c>
      <c r="H532">
        <v>6</v>
      </c>
      <c r="J532" t="s">
        <v>1667</v>
      </c>
      <c r="K532">
        <v>6</v>
      </c>
      <c r="M532" t="s">
        <v>1713</v>
      </c>
      <c r="N532">
        <v>6</v>
      </c>
      <c r="P532" t="s">
        <v>1667</v>
      </c>
      <c r="Q532">
        <v>6</v>
      </c>
    </row>
    <row r="533" spans="1:17" hidden="1">
      <c r="B533">
        <v>7</v>
      </c>
      <c r="E533">
        <v>7</v>
      </c>
      <c r="H533">
        <v>7</v>
      </c>
      <c r="K533">
        <v>7</v>
      </c>
      <c r="N533">
        <v>7</v>
      </c>
      <c r="Q533">
        <v>7</v>
      </c>
    </row>
    <row r="534" spans="1:17" hidden="1">
      <c r="A534" t="s">
        <v>153</v>
      </c>
      <c r="B534">
        <v>1</v>
      </c>
      <c r="D534" t="s">
        <v>0</v>
      </c>
      <c r="E534">
        <v>1</v>
      </c>
      <c r="G534" t="s">
        <v>87</v>
      </c>
      <c r="H534">
        <v>1</v>
      </c>
      <c r="J534" t="s">
        <v>530</v>
      </c>
      <c r="K534">
        <v>1</v>
      </c>
      <c r="M534" t="s">
        <v>564</v>
      </c>
      <c r="N534">
        <v>1</v>
      </c>
      <c r="P534" t="s">
        <v>530</v>
      </c>
      <c r="Q534">
        <v>1</v>
      </c>
    </row>
    <row r="535" spans="1:17" hidden="1">
      <c r="A535" t="s">
        <v>154</v>
      </c>
      <c r="B535">
        <v>2</v>
      </c>
      <c r="D535" t="s">
        <v>350</v>
      </c>
      <c r="E535">
        <v>2</v>
      </c>
      <c r="G535" t="s">
        <v>707</v>
      </c>
      <c r="H535">
        <v>2</v>
      </c>
      <c r="J535" t="s">
        <v>531</v>
      </c>
      <c r="K535">
        <v>2</v>
      </c>
      <c r="M535" t="s">
        <v>679</v>
      </c>
      <c r="N535">
        <v>2</v>
      </c>
      <c r="P535" t="s">
        <v>531</v>
      </c>
      <c r="Q535">
        <v>2</v>
      </c>
    </row>
    <row r="536" spans="1:17">
      <c r="A536" t="s">
        <v>1890</v>
      </c>
      <c r="B536">
        <v>3</v>
      </c>
      <c r="D536" t="s">
        <v>1966</v>
      </c>
      <c r="E536">
        <v>3</v>
      </c>
      <c r="G536" t="s">
        <v>2055</v>
      </c>
      <c r="H536">
        <v>3</v>
      </c>
      <c r="J536" t="s">
        <v>2136</v>
      </c>
      <c r="K536">
        <v>3</v>
      </c>
      <c r="M536" t="s">
        <v>2208</v>
      </c>
      <c r="N536">
        <v>3</v>
      </c>
      <c r="P536" t="s">
        <v>2289</v>
      </c>
      <c r="Q536">
        <v>3</v>
      </c>
    </row>
    <row r="537" spans="1:17" hidden="1">
      <c r="A537" t="s">
        <v>1057</v>
      </c>
      <c r="B537">
        <v>4</v>
      </c>
      <c r="D537" t="s">
        <v>1057</v>
      </c>
      <c r="E537">
        <v>4</v>
      </c>
      <c r="G537" t="s">
        <v>1057</v>
      </c>
      <c r="H537">
        <v>4</v>
      </c>
      <c r="J537" t="s">
        <v>1057</v>
      </c>
      <c r="K537">
        <v>4</v>
      </c>
      <c r="M537" t="s">
        <v>1057</v>
      </c>
      <c r="N537">
        <v>4</v>
      </c>
      <c r="P537" t="s">
        <v>1057</v>
      </c>
      <c r="Q537">
        <v>4</v>
      </c>
    </row>
    <row r="538" spans="1:17" hidden="1">
      <c r="A538" t="s">
        <v>3</v>
      </c>
      <c r="B538">
        <v>5</v>
      </c>
      <c r="D538" t="s">
        <v>3</v>
      </c>
      <c r="E538">
        <v>5</v>
      </c>
      <c r="G538" t="s">
        <v>3</v>
      </c>
      <c r="H538">
        <v>5</v>
      </c>
      <c r="J538" t="s">
        <v>3</v>
      </c>
      <c r="K538">
        <v>5</v>
      </c>
      <c r="M538" t="s">
        <v>3</v>
      </c>
      <c r="N538">
        <v>5</v>
      </c>
      <c r="P538" t="s">
        <v>3</v>
      </c>
      <c r="Q538">
        <v>5</v>
      </c>
    </row>
    <row r="539" spans="1:17" hidden="1">
      <c r="A539" t="s">
        <v>1646</v>
      </c>
      <c r="B539">
        <v>6</v>
      </c>
      <c r="D539" t="s">
        <v>1653</v>
      </c>
      <c r="E539">
        <v>6</v>
      </c>
      <c r="G539" t="s">
        <v>1667</v>
      </c>
      <c r="H539">
        <v>6</v>
      </c>
      <c r="J539" t="s">
        <v>1653</v>
      </c>
      <c r="K539">
        <v>6</v>
      </c>
      <c r="M539" t="s">
        <v>1716</v>
      </c>
      <c r="N539">
        <v>6</v>
      </c>
      <c r="P539" t="s">
        <v>1653</v>
      </c>
      <c r="Q539">
        <v>6</v>
      </c>
    </row>
    <row r="540" spans="1:17" hidden="1">
      <c r="B540">
        <v>7</v>
      </c>
      <c r="E540">
        <v>7</v>
      </c>
      <c r="H540">
        <v>7</v>
      </c>
      <c r="K540">
        <v>7</v>
      </c>
      <c r="N540">
        <v>7</v>
      </c>
      <c r="Q540">
        <v>7</v>
      </c>
    </row>
    <row r="541" spans="1:17" hidden="1">
      <c r="A541" t="s">
        <v>198</v>
      </c>
      <c r="B541">
        <v>1</v>
      </c>
      <c r="D541" t="s">
        <v>165</v>
      </c>
      <c r="E541">
        <v>1</v>
      </c>
      <c r="G541" t="s">
        <v>530</v>
      </c>
      <c r="H541">
        <v>1</v>
      </c>
      <c r="J541" t="s">
        <v>165</v>
      </c>
      <c r="K541">
        <v>1</v>
      </c>
      <c r="M541" t="s">
        <v>87</v>
      </c>
      <c r="N541">
        <v>1</v>
      </c>
      <c r="P541" t="s">
        <v>165</v>
      </c>
      <c r="Q541">
        <v>1</v>
      </c>
    </row>
    <row r="542" spans="1:17" hidden="1">
      <c r="A542" t="s">
        <v>770</v>
      </c>
      <c r="B542">
        <v>2</v>
      </c>
      <c r="D542" t="s">
        <v>166</v>
      </c>
      <c r="E542">
        <v>2</v>
      </c>
      <c r="G542" t="s">
        <v>531</v>
      </c>
      <c r="H542">
        <v>2</v>
      </c>
      <c r="J542" t="s">
        <v>166</v>
      </c>
      <c r="K542">
        <v>2</v>
      </c>
      <c r="M542" t="s">
        <v>707</v>
      </c>
      <c r="N542">
        <v>2</v>
      </c>
      <c r="P542" t="s">
        <v>166</v>
      </c>
      <c r="Q542">
        <v>2</v>
      </c>
    </row>
    <row r="543" spans="1:17">
      <c r="A543" t="s">
        <v>1891</v>
      </c>
      <c r="B543">
        <v>3</v>
      </c>
      <c r="D543" t="s">
        <v>1967</v>
      </c>
      <c r="E543">
        <v>3</v>
      </c>
      <c r="G543" t="s">
        <v>2056</v>
      </c>
      <c r="H543">
        <v>3</v>
      </c>
      <c r="J543" t="s">
        <v>2137</v>
      </c>
      <c r="K543">
        <v>3</v>
      </c>
      <c r="M543" t="s">
        <v>2209</v>
      </c>
      <c r="N543">
        <v>3</v>
      </c>
      <c r="P543" t="s">
        <v>2290</v>
      </c>
      <c r="Q543">
        <v>3</v>
      </c>
    </row>
    <row r="544" spans="1:17" hidden="1">
      <c r="A544" t="s">
        <v>1058</v>
      </c>
      <c r="B544">
        <v>4</v>
      </c>
      <c r="D544" t="s">
        <v>1058</v>
      </c>
      <c r="E544">
        <v>4</v>
      </c>
      <c r="G544" t="s">
        <v>1058</v>
      </c>
      <c r="H544">
        <v>4</v>
      </c>
      <c r="J544" t="s">
        <v>1058</v>
      </c>
      <c r="K544">
        <v>4</v>
      </c>
      <c r="M544" t="s">
        <v>1058</v>
      </c>
      <c r="N544">
        <v>4</v>
      </c>
      <c r="P544" t="s">
        <v>1058</v>
      </c>
      <c r="Q544">
        <v>4</v>
      </c>
    </row>
    <row r="545" spans="1:17" hidden="1">
      <c r="A545" t="s">
        <v>3</v>
      </c>
      <c r="B545">
        <v>5</v>
      </c>
      <c r="D545" t="s">
        <v>3</v>
      </c>
      <c r="E545">
        <v>5</v>
      </c>
      <c r="G545" t="s">
        <v>3</v>
      </c>
      <c r="H545">
        <v>5</v>
      </c>
      <c r="J545" t="s">
        <v>3</v>
      </c>
      <c r="K545">
        <v>5</v>
      </c>
      <c r="M545" t="s">
        <v>3</v>
      </c>
      <c r="N545">
        <v>5</v>
      </c>
      <c r="P545" t="s">
        <v>3</v>
      </c>
      <c r="Q545">
        <v>5</v>
      </c>
    </row>
    <row r="546" spans="1:17" hidden="1">
      <c r="A546" t="s">
        <v>1664</v>
      </c>
      <c r="B546">
        <v>6</v>
      </c>
      <c r="D546" t="s">
        <v>1718</v>
      </c>
      <c r="E546">
        <v>6</v>
      </c>
      <c r="G546" t="s">
        <v>1723</v>
      </c>
      <c r="H546">
        <v>6</v>
      </c>
      <c r="J546" t="s">
        <v>1723</v>
      </c>
      <c r="K546">
        <v>6</v>
      </c>
      <c r="M546" t="s">
        <v>1718</v>
      </c>
      <c r="N546">
        <v>6</v>
      </c>
      <c r="P546" t="s">
        <v>1723</v>
      </c>
      <c r="Q546">
        <v>6</v>
      </c>
    </row>
    <row r="547" spans="1:17" hidden="1">
      <c r="B547">
        <v>7</v>
      </c>
      <c r="E547">
        <v>7</v>
      </c>
      <c r="H547">
        <v>7</v>
      </c>
      <c r="K547">
        <v>7</v>
      </c>
      <c r="N547">
        <v>7</v>
      </c>
      <c r="Q547">
        <v>7</v>
      </c>
    </row>
    <row r="548" spans="1:17" hidden="1">
      <c r="A548" t="s">
        <v>108</v>
      </c>
      <c r="B548">
        <v>1</v>
      </c>
      <c r="D548" t="s">
        <v>525</v>
      </c>
      <c r="E548">
        <v>1</v>
      </c>
      <c r="G548" t="s">
        <v>213</v>
      </c>
      <c r="H548">
        <v>1</v>
      </c>
      <c r="J548" t="s">
        <v>213</v>
      </c>
      <c r="K548">
        <v>1</v>
      </c>
      <c r="M548" t="s">
        <v>525</v>
      </c>
      <c r="N548">
        <v>1</v>
      </c>
      <c r="P548" t="s">
        <v>213</v>
      </c>
      <c r="Q548">
        <v>1</v>
      </c>
    </row>
    <row r="549" spans="1:17" hidden="1">
      <c r="A549" t="s">
        <v>609</v>
      </c>
      <c r="B549">
        <v>2</v>
      </c>
      <c r="D549" t="s">
        <v>526</v>
      </c>
      <c r="E549">
        <v>2</v>
      </c>
      <c r="G549" t="s">
        <v>214</v>
      </c>
      <c r="H549">
        <v>2</v>
      </c>
      <c r="J549" t="s">
        <v>214</v>
      </c>
      <c r="K549">
        <v>2</v>
      </c>
      <c r="M549" t="s">
        <v>526</v>
      </c>
      <c r="N549">
        <v>2</v>
      </c>
      <c r="P549" t="s">
        <v>214</v>
      </c>
      <c r="Q549">
        <v>2</v>
      </c>
    </row>
    <row r="550" spans="1:17">
      <c r="A550" t="s">
        <v>1892</v>
      </c>
      <c r="B550">
        <v>3</v>
      </c>
      <c r="D550" t="s">
        <v>1968</v>
      </c>
      <c r="E550">
        <v>3</v>
      </c>
      <c r="G550" t="s">
        <v>2057</v>
      </c>
      <c r="H550">
        <v>3</v>
      </c>
      <c r="J550" t="s">
        <v>2138</v>
      </c>
      <c r="K550">
        <v>3</v>
      </c>
      <c r="M550" t="s">
        <v>2210</v>
      </c>
      <c r="N550">
        <v>3</v>
      </c>
      <c r="P550" t="s">
        <v>2291</v>
      </c>
      <c r="Q550">
        <v>3</v>
      </c>
    </row>
    <row r="551" spans="1:17" hidden="1">
      <c r="A551" t="s">
        <v>1059</v>
      </c>
      <c r="B551">
        <v>4</v>
      </c>
      <c r="D551" t="s">
        <v>1059</v>
      </c>
      <c r="E551">
        <v>4</v>
      </c>
      <c r="G551" t="s">
        <v>1059</v>
      </c>
      <c r="H551">
        <v>4</v>
      </c>
      <c r="J551" t="s">
        <v>1059</v>
      </c>
      <c r="K551">
        <v>4</v>
      </c>
      <c r="M551" t="s">
        <v>1059</v>
      </c>
      <c r="N551">
        <v>4</v>
      </c>
      <c r="P551" t="s">
        <v>1059</v>
      </c>
      <c r="Q551">
        <v>4</v>
      </c>
    </row>
    <row r="552" spans="1:17" hidden="1">
      <c r="A552" t="s">
        <v>3</v>
      </c>
      <c r="B552">
        <v>5</v>
      </c>
      <c r="D552" t="s">
        <v>3</v>
      </c>
      <c r="E552">
        <v>5</v>
      </c>
      <c r="G552" t="s">
        <v>3</v>
      </c>
      <c r="H552">
        <v>5</v>
      </c>
      <c r="J552" t="s">
        <v>3</v>
      </c>
      <c r="K552">
        <v>5</v>
      </c>
      <c r="M552" t="s">
        <v>3</v>
      </c>
      <c r="N552">
        <v>5</v>
      </c>
      <c r="P552" t="s">
        <v>3</v>
      </c>
      <c r="Q552">
        <v>5</v>
      </c>
    </row>
    <row r="553" spans="1:17" hidden="1">
      <c r="A553" t="s">
        <v>1720</v>
      </c>
      <c r="B553">
        <v>6</v>
      </c>
      <c r="D553" t="s">
        <v>1723</v>
      </c>
      <c r="E553">
        <v>6</v>
      </c>
      <c r="G553" t="s">
        <v>1721</v>
      </c>
      <c r="H553">
        <v>6</v>
      </c>
      <c r="J553" t="s">
        <v>1718</v>
      </c>
      <c r="K553">
        <v>6</v>
      </c>
      <c r="M553" t="s">
        <v>1721</v>
      </c>
      <c r="N553">
        <v>6</v>
      </c>
      <c r="P553" t="s">
        <v>1718</v>
      </c>
      <c r="Q553">
        <v>6</v>
      </c>
    </row>
    <row r="554" spans="1:17" hidden="1">
      <c r="B554">
        <v>7</v>
      </c>
      <c r="E554">
        <v>7</v>
      </c>
      <c r="H554">
        <v>7</v>
      </c>
      <c r="K554">
        <v>7</v>
      </c>
      <c r="N554">
        <v>7</v>
      </c>
      <c r="Q554">
        <v>7</v>
      </c>
    </row>
    <row r="555" spans="1:17" hidden="1">
      <c r="A555" t="s">
        <v>162</v>
      </c>
      <c r="B555">
        <v>1</v>
      </c>
      <c r="D555" t="s">
        <v>213</v>
      </c>
      <c r="E555">
        <v>1</v>
      </c>
      <c r="G555" t="s">
        <v>122</v>
      </c>
      <c r="H555">
        <v>1</v>
      </c>
      <c r="J555" t="s">
        <v>525</v>
      </c>
      <c r="K555">
        <v>1</v>
      </c>
      <c r="M555" t="s">
        <v>122</v>
      </c>
      <c r="N555">
        <v>1</v>
      </c>
      <c r="P555" t="s">
        <v>525</v>
      </c>
      <c r="Q555">
        <v>1</v>
      </c>
    </row>
    <row r="556" spans="1:17" hidden="1">
      <c r="A556" t="s">
        <v>163</v>
      </c>
      <c r="B556">
        <v>2</v>
      </c>
      <c r="D556" t="s">
        <v>214</v>
      </c>
      <c r="E556">
        <v>2</v>
      </c>
      <c r="G556" t="s">
        <v>764</v>
      </c>
      <c r="H556">
        <v>2</v>
      </c>
      <c r="J556" t="s">
        <v>526</v>
      </c>
      <c r="K556">
        <v>2</v>
      </c>
      <c r="M556" t="s">
        <v>764</v>
      </c>
      <c r="N556">
        <v>2</v>
      </c>
      <c r="P556" t="s">
        <v>526</v>
      </c>
      <c r="Q556">
        <v>2</v>
      </c>
    </row>
    <row r="557" spans="1:17">
      <c r="A557" t="s">
        <v>1893</v>
      </c>
      <c r="B557">
        <v>3</v>
      </c>
      <c r="D557" t="s">
        <v>1969</v>
      </c>
      <c r="E557">
        <v>3</v>
      </c>
      <c r="G557" t="s">
        <v>2058</v>
      </c>
      <c r="H557">
        <v>3</v>
      </c>
      <c r="J557" t="s">
        <v>2139</v>
      </c>
      <c r="K557">
        <v>3</v>
      </c>
      <c r="M557" t="s">
        <v>2211</v>
      </c>
      <c r="N557">
        <v>3</v>
      </c>
      <c r="P557" t="s">
        <v>2292</v>
      </c>
      <c r="Q557">
        <v>3</v>
      </c>
    </row>
    <row r="558" spans="1:17" hidden="1">
      <c r="A558" t="s">
        <v>1060</v>
      </c>
      <c r="B558">
        <v>4</v>
      </c>
      <c r="D558" t="s">
        <v>1060</v>
      </c>
      <c r="E558">
        <v>4</v>
      </c>
      <c r="G558" t="s">
        <v>1060</v>
      </c>
      <c r="H558">
        <v>4</v>
      </c>
      <c r="J558" t="s">
        <v>1060</v>
      </c>
      <c r="K558">
        <v>4</v>
      </c>
      <c r="M558" t="s">
        <v>1060</v>
      </c>
      <c r="N558">
        <v>4</v>
      </c>
      <c r="P558" t="s">
        <v>1060</v>
      </c>
      <c r="Q558">
        <v>4</v>
      </c>
    </row>
    <row r="559" spans="1:17" hidden="1">
      <c r="A559" t="s">
        <v>3</v>
      </c>
      <c r="B559">
        <v>5</v>
      </c>
      <c r="D559" t="s">
        <v>3</v>
      </c>
      <c r="E559">
        <v>5</v>
      </c>
      <c r="G559" t="s">
        <v>3</v>
      </c>
      <c r="H559">
        <v>5</v>
      </c>
      <c r="J559" t="s">
        <v>3</v>
      </c>
      <c r="K559">
        <v>5</v>
      </c>
      <c r="M559" t="s">
        <v>3</v>
      </c>
      <c r="N559">
        <v>5</v>
      </c>
      <c r="P559" t="s">
        <v>3</v>
      </c>
      <c r="Q559">
        <v>5</v>
      </c>
    </row>
    <row r="560" spans="1:17" hidden="1">
      <c r="A560" t="s">
        <v>1722</v>
      </c>
      <c r="B560">
        <v>6</v>
      </c>
      <c r="D560" t="s">
        <v>1722</v>
      </c>
      <c r="E560">
        <v>6</v>
      </c>
      <c r="G560" t="s">
        <v>1718</v>
      </c>
      <c r="H560">
        <v>6</v>
      </c>
      <c r="J560" t="s">
        <v>1720</v>
      </c>
      <c r="K560">
        <v>6</v>
      </c>
      <c r="M560" t="s">
        <v>1723</v>
      </c>
      <c r="N560">
        <v>6</v>
      </c>
      <c r="P560" t="s">
        <v>1720</v>
      </c>
      <c r="Q560">
        <v>6</v>
      </c>
    </row>
    <row r="561" spans="1:17" hidden="1">
      <c r="B561">
        <v>7</v>
      </c>
      <c r="E561">
        <v>7</v>
      </c>
      <c r="H561">
        <v>7</v>
      </c>
      <c r="K561">
        <v>7</v>
      </c>
      <c r="N561">
        <v>7</v>
      </c>
      <c r="Q561">
        <v>7</v>
      </c>
    </row>
    <row r="562" spans="1:17" hidden="1">
      <c r="A562" t="s">
        <v>943</v>
      </c>
      <c r="B562">
        <v>1</v>
      </c>
      <c r="D562" t="s">
        <v>943</v>
      </c>
      <c r="E562">
        <v>1</v>
      </c>
      <c r="G562" t="s">
        <v>525</v>
      </c>
      <c r="H562">
        <v>1</v>
      </c>
      <c r="J562" t="s">
        <v>162</v>
      </c>
      <c r="K562">
        <v>1</v>
      </c>
      <c r="M562" t="s">
        <v>213</v>
      </c>
      <c r="N562">
        <v>1</v>
      </c>
      <c r="P562" t="s">
        <v>162</v>
      </c>
      <c r="Q562">
        <v>1</v>
      </c>
    </row>
    <row r="563" spans="1:17" hidden="1">
      <c r="A563" t="s">
        <v>944</v>
      </c>
      <c r="B563">
        <v>2</v>
      </c>
      <c r="D563" t="s">
        <v>944</v>
      </c>
      <c r="E563">
        <v>2</v>
      </c>
      <c r="G563" t="s">
        <v>526</v>
      </c>
      <c r="H563">
        <v>2</v>
      </c>
      <c r="J563" t="s">
        <v>163</v>
      </c>
      <c r="K563">
        <v>2</v>
      </c>
      <c r="M563" t="s">
        <v>214</v>
      </c>
      <c r="N563">
        <v>2</v>
      </c>
      <c r="P563" t="s">
        <v>163</v>
      </c>
      <c r="Q563">
        <v>2</v>
      </c>
    </row>
    <row r="564" spans="1:17">
      <c r="A564" t="s">
        <v>1894</v>
      </c>
      <c r="B564">
        <v>3</v>
      </c>
      <c r="D564" t="s">
        <v>1970</v>
      </c>
      <c r="E564">
        <v>3</v>
      </c>
      <c r="G564" t="s">
        <v>2059</v>
      </c>
      <c r="H564">
        <v>3</v>
      </c>
      <c r="J564" t="s">
        <v>2140</v>
      </c>
      <c r="K564">
        <v>3</v>
      </c>
      <c r="M564" t="s">
        <v>2212</v>
      </c>
      <c r="N564">
        <v>3</v>
      </c>
      <c r="P564" t="s">
        <v>2293</v>
      </c>
      <c r="Q564">
        <v>3</v>
      </c>
    </row>
    <row r="565" spans="1:17" hidden="1">
      <c r="A565" t="s">
        <v>1061</v>
      </c>
      <c r="B565">
        <v>4</v>
      </c>
      <c r="D565" t="s">
        <v>1061</v>
      </c>
      <c r="E565">
        <v>4</v>
      </c>
      <c r="G565" t="s">
        <v>1061</v>
      </c>
      <c r="H565">
        <v>4</v>
      </c>
      <c r="J565" t="s">
        <v>1061</v>
      </c>
      <c r="K565">
        <v>4</v>
      </c>
      <c r="M565" t="s">
        <v>1061</v>
      </c>
      <c r="N565">
        <v>4</v>
      </c>
      <c r="P565" t="s">
        <v>1061</v>
      </c>
      <c r="Q565">
        <v>4</v>
      </c>
    </row>
    <row r="566" spans="1:17" hidden="1">
      <c r="A566" t="s">
        <v>3</v>
      </c>
      <c r="B566">
        <v>5</v>
      </c>
      <c r="D566" t="s">
        <v>3</v>
      </c>
      <c r="E566">
        <v>5</v>
      </c>
      <c r="G566" t="s">
        <v>3</v>
      </c>
      <c r="H566">
        <v>5</v>
      </c>
      <c r="J566" t="s">
        <v>3</v>
      </c>
      <c r="K566">
        <v>5</v>
      </c>
      <c r="M566" t="s">
        <v>3</v>
      </c>
      <c r="N566">
        <v>5</v>
      </c>
      <c r="P566" t="s">
        <v>3</v>
      </c>
      <c r="Q566">
        <v>5</v>
      </c>
    </row>
    <row r="567" spans="1:17" hidden="1">
      <c r="A567" t="s">
        <v>1721</v>
      </c>
      <c r="B567">
        <v>6</v>
      </c>
      <c r="D567" t="s">
        <v>1720</v>
      </c>
      <c r="E567">
        <v>6</v>
      </c>
      <c r="G567" t="s">
        <v>1720</v>
      </c>
      <c r="H567">
        <v>6</v>
      </c>
      <c r="J567" t="s">
        <v>1722</v>
      </c>
      <c r="K567">
        <v>6</v>
      </c>
      <c r="M567" t="s">
        <v>1722</v>
      </c>
      <c r="N567">
        <v>6</v>
      </c>
      <c r="P567" t="s">
        <v>1722</v>
      </c>
      <c r="Q567">
        <v>6</v>
      </c>
    </row>
    <row r="568" spans="1:17" hidden="1">
      <c r="B568">
        <v>7</v>
      </c>
      <c r="E568">
        <v>7</v>
      </c>
      <c r="H568">
        <v>7</v>
      </c>
      <c r="K568">
        <v>7</v>
      </c>
      <c r="N568">
        <v>7</v>
      </c>
      <c r="Q568">
        <v>7</v>
      </c>
    </row>
    <row r="569" spans="1:17" hidden="1">
      <c r="A569" t="s">
        <v>122</v>
      </c>
      <c r="B569">
        <v>1</v>
      </c>
      <c r="D569" t="s">
        <v>162</v>
      </c>
      <c r="E569">
        <v>1</v>
      </c>
      <c r="G569" t="s">
        <v>162</v>
      </c>
      <c r="H569">
        <v>1</v>
      </c>
      <c r="J569" t="s">
        <v>943</v>
      </c>
      <c r="K569">
        <v>1</v>
      </c>
      <c r="M569" t="s">
        <v>943</v>
      </c>
      <c r="N569">
        <v>1</v>
      </c>
      <c r="P569" t="s">
        <v>943</v>
      </c>
      <c r="Q569">
        <v>1</v>
      </c>
    </row>
    <row r="570" spans="1:17" hidden="1">
      <c r="A570" t="s">
        <v>764</v>
      </c>
      <c r="B570">
        <v>2</v>
      </c>
      <c r="D570" t="s">
        <v>163</v>
      </c>
      <c r="E570">
        <v>2</v>
      </c>
      <c r="G570" t="s">
        <v>163</v>
      </c>
      <c r="H570">
        <v>2</v>
      </c>
      <c r="J570" t="s">
        <v>944</v>
      </c>
      <c r="K570">
        <v>2</v>
      </c>
      <c r="M570" t="s">
        <v>944</v>
      </c>
      <c r="N570">
        <v>2</v>
      </c>
      <c r="P570" t="s">
        <v>944</v>
      </c>
      <c r="Q570">
        <v>2</v>
      </c>
    </row>
    <row r="571" spans="1:17">
      <c r="A571" t="s">
        <v>1895</v>
      </c>
      <c r="B571">
        <v>3</v>
      </c>
      <c r="D571" t="s">
        <v>1971</v>
      </c>
      <c r="E571">
        <v>3</v>
      </c>
      <c r="G571" t="s">
        <v>2060</v>
      </c>
      <c r="H571">
        <v>3</v>
      </c>
      <c r="J571" t="s">
        <v>2141</v>
      </c>
      <c r="K571">
        <v>3</v>
      </c>
      <c r="M571" t="s">
        <v>2213</v>
      </c>
      <c r="N571">
        <v>3</v>
      </c>
      <c r="P571" t="s">
        <v>2294</v>
      </c>
      <c r="Q571">
        <v>3</v>
      </c>
    </row>
    <row r="572" spans="1:17" hidden="1">
      <c r="A572" t="s">
        <v>1062</v>
      </c>
      <c r="B572">
        <v>4</v>
      </c>
      <c r="D572" t="s">
        <v>1062</v>
      </c>
      <c r="E572">
        <v>4</v>
      </c>
      <c r="G572" t="s">
        <v>1062</v>
      </c>
      <c r="H572">
        <v>4</v>
      </c>
      <c r="J572" t="s">
        <v>1062</v>
      </c>
      <c r="K572">
        <v>4</v>
      </c>
      <c r="M572" t="s">
        <v>1062</v>
      </c>
      <c r="N572">
        <v>4</v>
      </c>
      <c r="P572" t="s">
        <v>1062</v>
      </c>
      <c r="Q572">
        <v>4</v>
      </c>
    </row>
    <row r="573" spans="1:17" hidden="1">
      <c r="A573" t="s">
        <v>3</v>
      </c>
      <c r="B573">
        <v>5</v>
      </c>
      <c r="D573" t="s">
        <v>3</v>
      </c>
      <c r="E573">
        <v>5</v>
      </c>
      <c r="G573" t="s">
        <v>3</v>
      </c>
      <c r="H573">
        <v>5</v>
      </c>
      <c r="J573" t="s">
        <v>3</v>
      </c>
      <c r="K573">
        <v>5</v>
      </c>
      <c r="M573" t="s">
        <v>3</v>
      </c>
      <c r="N573">
        <v>5</v>
      </c>
      <c r="P573" t="s">
        <v>3</v>
      </c>
      <c r="Q573">
        <v>5</v>
      </c>
    </row>
    <row r="574" spans="1:17" hidden="1">
      <c r="A574" t="s">
        <v>1723</v>
      </c>
      <c r="B574">
        <v>6</v>
      </c>
      <c r="D574" t="s">
        <v>1721</v>
      </c>
      <c r="E574">
        <v>6</v>
      </c>
      <c r="G574" t="s">
        <v>1722</v>
      </c>
      <c r="H574">
        <v>6</v>
      </c>
      <c r="J574" t="s">
        <v>1721</v>
      </c>
      <c r="K574">
        <v>6</v>
      </c>
      <c r="M574" t="s">
        <v>1720</v>
      </c>
      <c r="N574">
        <v>6</v>
      </c>
      <c r="P574" t="s">
        <v>1721</v>
      </c>
      <c r="Q574">
        <v>6</v>
      </c>
    </row>
    <row r="575" spans="1:17" hidden="1">
      <c r="B575">
        <v>7</v>
      </c>
      <c r="E575">
        <v>7</v>
      </c>
      <c r="H575">
        <v>7</v>
      </c>
      <c r="K575">
        <v>7</v>
      </c>
      <c r="N575">
        <v>7</v>
      </c>
      <c r="Q575">
        <v>7</v>
      </c>
    </row>
    <row r="576" spans="1:17" hidden="1">
      <c r="A576" t="s">
        <v>213</v>
      </c>
      <c r="B576">
        <v>1</v>
      </c>
      <c r="D576" t="s">
        <v>122</v>
      </c>
      <c r="E576">
        <v>1</v>
      </c>
      <c r="G576" t="s">
        <v>943</v>
      </c>
      <c r="H576">
        <v>1</v>
      </c>
      <c r="J576" t="s">
        <v>122</v>
      </c>
      <c r="K576">
        <v>1</v>
      </c>
      <c r="M576" t="s">
        <v>162</v>
      </c>
      <c r="N576">
        <v>1</v>
      </c>
      <c r="P576" t="s">
        <v>122</v>
      </c>
      <c r="Q576">
        <v>1</v>
      </c>
    </row>
    <row r="577" spans="1:17" hidden="1">
      <c r="A577" t="s">
        <v>214</v>
      </c>
      <c r="B577">
        <v>2</v>
      </c>
      <c r="D577" t="s">
        <v>764</v>
      </c>
      <c r="E577">
        <v>2</v>
      </c>
      <c r="G577" t="s">
        <v>944</v>
      </c>
      <c r="H577">
        <v>2</v>
      </c>
      <c r="J577" t="s">
        <v>764</v>
      </c>
      <c r="K577">
        <v>2</v>
      </c>
      <c r="M577" t="s">
        <v>163</v>
      </c>
      <c r="N577">
        <v>2</v>
      </c>
      <c r="P577" t="s">
        <v>764</v>
      </c>
      <c r="Q577">
        <v>2</v>
      </c>
    </row>
    <row r="578" spans="1:17">
      <c r="A578" t="s">
        <v>1896</v>
      </c>
      <c r="B578">
        <v>3</v>
      </c>
      <c r="D578" t="s">
        <v>1972</v>
      </c>
      <c r="E578">
        <v>3</v>
      </c>
      <c r="G578" t="s">
        <v>2061</v>
      </c>
      <c r="H578">
        <v>3</v>
      </c>
      <c r="J578" t="s">
        <v>2142</v>
      </c>
      <c r="K578">
        <v>3</v>
      </c>
      <c r="M578" t="s">
        <v>2214</v>
      </c>
      <c r="N578">
        <v>3</v>
      </c>
      <c r="P578" t="s">
        <v>2295</v>
      </c>
      <c r="Q578">
        <v>3</v>
      </c>
    </row>
    <row r="579" spans="1:17" hidden="1">
      <c r="A579" t="s">
        <v>1063</v>
      </c>
      <c r="B579">
        <v>4</v>
      </c>
      <c r="D579" t="s">
        <v>1063</v>
      </c>
      <c r="E579">
        <v>4</v>
      </c>
      <c r="G579" t="s">
        <v>1063</v>
      </c>
      <c r="H579">
        <v>4</v>
      </c>
      <c r="J579" t="s">
        <v>1063</v>
      </c>
      <c r="K579">
        <v>4</v>
      </c>
      <c r="M579" t="s">
        <v>1063</v>
      </c>
      <c r="N579">
        <v>4</v>
      </c>
      <c r="P579" t="s">
        <v>1063</v>
      </c>
      <c r="Q579">
        <v>4</v>
      </c>
    </row>
    <row r="580" spans="1:17" hidden="1">
      <c r="A580" t="s">
        <v>3</v>
      </c>
      <c r="B580">
        <v>5</v>
      </c>
      <c r="D580" t="s">
        <v>3</v>
      </c>
      <c r="E580">
        <v>5</v>
      </c>
      <c r="G580" t="s">
        <v>3</v>
      </c>
      <c r="H580">
        <v>5</v>
      </c>
      <c r="J580" t="s">
        <v>3</v>
      </c>
      <c r="K580">
        <v>5</v>
      </c>
      <c r="M580" t="s">
        <v>3</v>
      </c>
      <c r="N580">
        <v>5</v>
      </c>
      <c r="P580" t="s">
        <v>3</v>
      </c>
      <c r="Q580">
        <v>5</v>
      </c>
    </row>
    <row r="581" spans="1:17" hidden="1">
      <c r="B581">
        <v>6</v>
      </c>
      <c r="E581">
        <v>6</v>
      </c>
      <c r="H581">
        <v>6</v>
      </c>
      <c r="K581">
        <v>6</v>
      </c>
      <c r="N581">
        <v>6</v>
      </c>
      <c r="Q581">
        <v>6</v>
      </c>
    </row>
    <row r="582" spans="1:17" hidden="1">
      <c r="B582">
        <v>7</v>
      </c>
      <c r="E582">
        <v>7</v>
      </c>
      <c r="H582">
        <v>7</v>
      </c>
      <c r="K582">
        <v>7</v>
      </c>
      <c r="N582">
        <v>7</v>
      </c>
      <c r="Q582">
        <v>7</v>
      </c>
    </row>
  </sheetData>
  <autoFilter ref="A1:X582" xr:uid="{EFE9C8DD-516E-44DE-9901-4D4548C2465B}">
    <filterColumn colId="13">
      <filters>
        <filter val="3"/>
      </filters>
    </filterColumn>
  </autoFilter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4DD02-651F-425A-AE60-CB2B4BB93F5B}">
  <dimension ref="A1:L83"/>
  <sheetViews>
    <sheetView topLeftCell="A33" workbookViewId="0">
      <selection activeCell="I42" sqref="I42"/>
    </sheetView>
  </sheetViews>
  <sheetFormatPr defaultRowHeight="14.4"/>
  <cols>
    <col min="8" max="8" width="26.88671875" bestFit="1" customWidth="1"/>
    <col min="11" max="11" width="26.88671875" bestFit="1" customWidth="1"/>
  </cols>
  <sheetData>
    <row r="1" spans="1:12">
      <c r="A1" t="s">
        <v>135</v>
      </c>
      <c r="B1" t="s">
        <v>1986</v>
      </c>
      <c r="E1" t="s">
        <v>128</v>
      </c>
      <c r="F1" t="s">
        <v>2062</v>
      </c>
      <c r="H1" t="s">
        <v>183</v>
      </c>
      <c r="I1" t="s">
        <v>2143</v>
      </c>
      <c r="K1" t="s">
        <v>128</v>
      </c>
      <c r="L1" t="s">
        <v>2215</v>
      </c>
    </row>
    <row r="2" spans="1:12">
      <c r="A2" t="s">
        <v>144</v>
      </c>
      <c r="B2" t="s">
        <v>1987</v>
      </c>
      <c r="E2" t="s">
        <v>177</v>
      </c>
      <c r="F2" t="s">
        <v>2063</v>
      </c>
      <c r="H2" t="s">
        <v>21</v>
      </c>
      <c r="I2" t="s">
        <v>2144</v>
      </c>
      <c r="K2" t="s">
        <v>192</v>
      </c>
      <c r="L2" t="s">
        <v>2216</v>
      </c>
    </row>
    <row r="3" spans="1:12">
      <c r="A3" t="s">
        <v>18</v>
      </c>
      <c r="B3" t="s">
        <v>1483</v>
      </c>
      <c r="E3" t="s">
        <v>125</v>
      </c>
      <c r="F3" t="s">
        <v>2064</v>
      </c>
      <c r="H3" t="s">
        <v>210</v>
      </c>
      <c r="I3" t="s">
        <v>2145</v>
      </c>
      <c r="K3" t="s">
        <v>521</v>
      </c>
      <c r="L3" t="s">
        <v>2217</v>
      </c>
    </row>
    <row r="4" spans="1:12">
      <c r="A4" t="s">
        <v>186</v>
      </c>
      <c r="B4" t="s">
        <v>1988</v>
      </c>
      <c r="E4" t="s">
        <v>192</v>
      </c>
      <c r="F4" t="s">
        <v>2065</v>
      </c>
      <c r="H4" t="s">
        <v>15</v>
      </c>
      <c r="I4" t="s">
        <v>2146</v>
      </c>
      <c r="K4" t="s">
        <v>177</v>
      </c>
      <c r="L4" t="s">
        <v>2218</v>
      </c>
    </row>
    <row r="5" spans="1:12">
      <c r="A5" t="s">
        <v>210</v>
      </c>
      <c r="B5" t="s">
        <v>1989</v>
      </c>
      <c r="E5" t="s">
        <v>521</v>
      </c>
      <c r="F5" t="s">
        <v>2066</v>
      </c>
      <c r="H5" t="s">
        <v>93</v>
      </c>
      <c r="I5" t="s">
        <v>2147</v>
      </c>
      <c r="K5" t="s">
        <v>125</v>
      </c>
      <c r="L5" t="s">
        <v>2219</v>
      </c>
    </row>
    <row r="6" spans="1:12">
      <c r="A6" t="s">
        <v>486</v>
      </c>
      <c r="B6" t="s">
        <v>1990</v>
      </c>
      <c r="E6" t="s">
        <v>198</v>
      </c>
      <c r="F6" t="s">
        <v>2067</v>
      </c>
      <c r="H6" t="s">
        <v>565</v>
      </c>
      <c r="I6" t="s">
        <v>2148</v>
      </c>
      <c r="K6" t="s">
        <v>198</v>
      </c>
      <c r="L6" t="s">
        <v>2220</v>
      </c>
    </row>
    <row r="7" spans="1:12">
      <c r="A7" t="s">
        <v>30</v>
      </c>
      <c r="B7" t="s">
        <v>1991</v>
      </c>
      <c r="E7" t="s">
        <v>940</v>
      </c>
      <c r="F7" t="s">
        <v>2068</v>
      </c>
      <c r="H7" t="s">
        <v>130</v>
      </c>
      <c r="I7" t="s">
        <v>2149</v>
      </c>
      <c r="K7" t="s">
        <v>940</v>
      </c>
      <c r="L7" t="s">
        <v>2221</v>
      </c>
    </row>
    <row r="8" spans="1:12">
      <c r="A8" t="s">
        <v>66</v>
      </c>
      <c r="B8" t="s">
        <v>1992</v>
      </c>
      <c r="E8" t="s">
        <v>207</v>
      </c>
      <c r="F8" t="s">
        <v>2069</v>
      </c>
      <c r="H8" t="s">
        <v>171</v>
      </c>
      <c r="I8" t="s">
        <v>1507</v>
      </c>
      <c r="K8" t="s">
        <v>207</v>
      </c>
      <c r="L8" t="s">
        <v>2222</v>
      </c>
    </row>
    <row r="9" spans="1:12">
      <c r="A9" t="s">
        <v>90</v>
      </c>
      <c r="B9" t="s">
        <v>1993</v>
      </c>
      <c r="E9" t="s">
        <v>39</v>
      </c>
      <c r="F9" t="s">
        <v>2070</v>
      </c>
      <c r="H9" t="s">
        <v>156</v>
      </c>
      <c r="I9" t="s">
        <v>2150</v>
      </c>
      <c r="K9" t="s">
        <v>81</v>
      </c>
      <c r="L9" t="s">
        <v>2223</v>
      </c>
    </row>
    <row r="10" spans="1:12">
      <c r="A10" t="s">
        <v>180</v>
      </c>
      <c r="B10" t="s">
        <v>1993</v>
      </c>
      <c r="E10" t="s">
        <v>81</v>
      </c>
      <c r="F10" t="s">
        <v>2071</v>
      </c>
      <c r="H10" t="s">
        <v>63</v>
      </c>
      <c r="I10" t="s">
        <v>1508</v>
      </c>
      <c r="K10" t="s">
        <v>116</v>
      </c>
      <c r="L10" t="s">
        <v>2224</v>
      </c>
    </row>
    <row r="11" spans="1:12">
      <c r="A11" t="s">
        <v>42</v>
      </c>
      <c r="B11" t="s">
        <v>1994</v>
      </c>
      <c r="E11" t="s">
        <v>18</v>
      </c>
      <c r="F11" t="s">
        <v>2072</v>
      </c>
      <c r="H11" t="s">
        <v>5</v>
      </c>
      <c r="I11" t="s">
        <v>2151</v>
      </c>
      <c r="K11" t="s">
        <v>39</v>
      </c>
      <c r="L11" t="s">
        <v>2225</v>
      </c>
    </row>
    <row r="12" spans="1:12">
      <c r="A12" t="s">
        <v>108</v>
      </c>
      <c r="B12" t="s">
        <v>1995</v>
      </c>
      <c r="E12" t="s">
        <v>72</v>
      </c>
      <c r="F12" t="s">
        <v>2073</v>
      </c>
      <c r="H12" t="s">
        <v>138</v>
      </c>
      <c r="I12" t="s">
        <v>2152</v>
      </c>
      <c r="K12" t="s">
        <v>18</v>
      </c>
      <c r="L12" t="s">
        <v>2226</v>
      </c>
    </row>
    <row r="13" spans="1:12">
      <c r="A13" t="s">
        <v>478</v>
      </c>
      <c r="B13" t="s">
        <v>1996</v>
      </c>
      <c r="E13" t="s">
        <v>116</v>
      </c>
      <c r="F13" t="s">
        <v>2074</v>
      </c>
      <c r="H13" t="s">
        <v>18</v>
      </c>
      <c r="I13" t="s">
        <v>2153</v>
      </c>
      <c r="K13" t="s">
        <v>72</v>
      </c>
      <c r="L13" t="s">
        <v>2227</v>
      </c>
    </row>
    <row r="14" spans="1:12">
      <c r="A14" t="s">
        <v>84</v>
      </c>
      <c r="B14" t="s">
        <v>1441</v>
      </c>
      <c r="E14" t="s">
        <v>75</v>
      </c>
      <c r="F14" t="s">
        <v>2075</v>
      </c>
      <c r="H14" t="s">
        <v>204</v>
      </c>
      <c r="I14" t="s">
        <v>2154</v>
      </c>
      <c r="K14" t="s">
        <v>75</v>
      </c>
      <c r="L14" t="s">
        <v>2228</v>
      </c>
    </row>
    <row r="15" spans="1:12">
      <c r="A15" t="s">
        <v>419</v>
      </c>
      <c r="B15" t="s">
        <v>1997</v>
      </c>
      <c r="E15" t="s">
        <v>60</v>
      </c>
      <c r="F15" t="s">
        <v>2076</v>
      </c>
      <c r="H15" t="s">
        <v>99</v>
      </c>
      <c r="I15" t="s">
        <v>2154</v>
      </c>
      <c r="K15" t="s">
        <v>204</v>
      </c>
      <c r="L15" t="s">
        <v>2229</v>
      </c>
    </row>
    <row r="16" spans="1:12">
      <c r="A16" t="s">
        <v>27</v>
      </c>
      <c r="B16" t="s">
        <v>1998</v>
      </c>
      <c r="E16" t="s">
        <v>204</v>
      </c>
      <c r="F16" t="s">
        <v>2077</v>
      </c>
      <c r="H16" t="s">
        <v>72</v>
      </c>
      <c r="I16" t="s">
        <v>2155</v>
      </c>
      <c r="K16" t="s">
        <v>60</v>
      </c>
      <c r="L16" t="s">
        <v>2230</v>
      </c>
    </row>
    <row r="17" spans="1:12">
      <c r="A17" t="s">
        <v>183</v>
      </c>
      <c r="B17" t="s">
        <v>1999</v>
      </c>
      <c r="E17" t="s">
        <v>135</v>
      </c>
      <c r="F17" t="s">
        <v>2078</v>
      </c>
      <c r="H17" t="s">
        <v>521</v>
      </c>
      <c r="I17" t="s">
        <v>2156</v>
      </c>
      <c r="K17" t="s">
        <v>57</v>
      </c>
      <c r="L17" t="s">
        <v>2231</v>
      </c>
    </row>
    <row r="18" spans="1:12">
      <c r="A18" t="s">
        <v>81</v>
      </c>
      <c r="B18" t="s">
        <v>2000</v>
      </c>
      <c r="E18" t="s">
        <v>159</v>
      </c>
      <c r="F18" t="s">
        <v>2079</v>
      </c>
      <c r="H18" t="s">
        <v>12</v>
      </c>
      <c r="I18" t="s">
        <v>2157</v>
      </c>
      <c r="K18" t="s">
        <v>135</v>
      </c>
      <c r="L18" t="s">
        <v>2232</v>
      </c>
    </row>
    <row r="19" spans="1:12">
      <c r="A19" t="s">
        <v>533</v>
      </c>
      <c r="B19" t="s">
        <v>2001</v>
      </c>
      <c r="E19" t="s">
        <v>66</v>
      </c>
      <c r="F19" t="s">
        <v>2080</v>
      </c>
      <c r="H19" t="s">
        <v>530</v>
      </c>
      <c r="I19" t="s">
        <v>2158</v>
      </c>
      <c r="K19" t="s">
        <v>15</v>
      </c>
      <c r="L19" t="s">
        <v>2233</v>
      </c>
    </row>
    <row r="20" spans="1:12">
      <c r="A20" t="s">
        <v>132</v>
      </c>
      <c r="B20" t="s">
        <v>2002</v>
      </c>
      <c r="E20" t="s">
        <v>108</v>
      </c>
      <c r="F20" t="s">
        <v>2081</v>
      </c>
      <c r="H20" t="s">
        <v>192</v>
      </c>
      <c r="I20" t="s">
        <v>2159</v>
      </c>
      <c r="K20" t="s">
        <v>63</v>
      </c>
      <c r="L20" t="s">
        <v>2234</v>
      </c>
    </row>
    <row r="21" spans="1:12">
      <c r="A21" t="s">
        <v>54</v>
      </c>
      <c r="B21" t="s">
        <v>2003</v>
      </c>
      <c r="E21" t="s">
        <v>102</v>
      </c>
      <c r="F21" t="s">
        <v>2082</v>
      </c>
      <c r="H21" t="s">
        <v>51</v>
      </c>
      <c r="I21" t="s">
        <v>2160</v>
      </c>
      <c r="K21" t="s">
        <v>93</v>
      </c>
      <c r="L21" t="s">
        <v>2235</v>
      </c>
    </row>
    <row r="22" spans="1:12">
      <c r="A22" t="s">
        <v>15</v>
      </c>
      <c r="B22" t="s">
        <v>2004</v>
      </c>
      <c r="E22" t="s">
        <v>113</v>
      </c>
      <c r="F22" t="s">
        <v>2083</v>
      </c>
      <c r="H22" t="s">
        <v>119</v>
      </c>
      <c r="I22" t="s">
        <v>2161</v>
      </c>
      <c r="K22" t="s">
        <v>66</v>
      </c>
      <c r="L22" t="s">
        <v>2236</v>
      </c>
    </row>
    <row r="23" spans="1:12">
      <c r="A23" t="s">
        <v>204</v>
      </c>
      <c r="B23" t="s">
        <v>2005</v>
      </c>
      <c r="E23" t="s">
        <v>54</v>
      </c>
      <c r="F23" t="s">
        <v>2084</v>
      </c>
      <c r="H23" t="s">
        <v>36</v>
      </c>
      <c r="I23" t="s">
        <v>2162</v>
      </c>
      <c r="K23" t="s">
        <v>159</v>
      </c>
      <c r="L23" t="s">
        <v>2237</v>
      </c>
    </row>
    <row r="24" spans="1:12">
      <c r="A24" t="s">
        <v>159</v>
      </c>
      <c r="B24" t="s">
        <v>2006</v>
      </c>
      <c r="E24" t="s">
        <v>93</v>
      </c>
      <c r="F24" t="s">
        <v>2085</v>
      </c>
      <c r="H24" t="s">
        <v>45</v>
      </c>
      <c r="I24" t="s">
        <v>2163</v>
      </c>
      <c r="K24" t="s">
        <v>108</v>
      </c>
      <c r="L24" t="s">
        <v>2238</v>
      </c>
    </row>
    <row r="25" spans="1:12">
      <c r="A25" t="s">
        <v>12</v>
      </c>
      <c r="B25" t="s">
        <v>2007</v>
      </c>
      <c r="E25" t="s">
        <v>57</v>
      </c>
      <c r="F25" t="s">
        <v>2086</v>
      </c>
      <c r="H25" t="s">
        <v>478</v>
      </c>
      <c r="I25" t="s">
        <v>2164</v>
      </c>
      <c r="K25" t="s">
        <v>54</v>
      </c>
      <c r="L25" t="s">
        <v>2239</v>
      </c>
    </row>
    <row r="26" spans="1:12">
      <c r="A26" t="s">
        <v>130</v>
      </c>
      <c r="B26" t="s">
        <v>2008</v>
      </c>
      <c r="E26" t="s">
        <v>15</v>
      </c>
      <c r="F26" t="s">
        <v>2087</v>
      </c>
      <c r="H26" t="s">
        <v>132</v>
      </c>
      <c r="I26" t="s">
        <v>2165</v>
      </c>
      <c r="K26" t="s">
        <v>171</v>
      </c>
      <c r="L26" t="s">
        <v>2240</v>
      </c>
    </row>
    <row r="27" spans="1:12">
      <c r="A27" t="s">
        <v>116</v>
      </c>
      <c r="B27" t="s">
        <v>2009</v>
      </c>
      <c r="E27" t="s">
        <v>486</v>
      </c>
      <c r="F27" t="s">
        <v>2088</v>
      </c>
      <c r="H27" t="s">
        <v>116</v>
      </c>
      <c r="I27" t="s">
        <v>2165</v>
      </c>
      <c r="K27" t="s">
        <v>102</v>
      </c>
      <c r="L27" t="s">
        <v>2241</v>
      </c>
    </row>
    <row r="28" spans="1:12">
      <c r="A28" t="s">
        <v>96</v>
      </c>
      <c r="B28" t="s">
        <v>2010</v>
      </c>
      <c r="E28" t="s">
        <v>63</v>
      </c>
      <c r="F28" t="s">
        <v>2089</v>
      </c>
      <c r="H28" t="s">
        <v>533</v>
      </c>
      <c r="I28" t="s">
        <v>2166</v>
      </c>
      <c r="K28" t="s">
        <v>113</v>
      </c>
      <c r="L28" t="s">
        <v>2242</v>
      </c>
    </row>
    <row r="29" spans="1:12">
      <c r="A29" t="s">
        <v>36</v>
      </c>
      <c r="B29" t="s">
        <v>2011</v>
      </c>
      <c r="E29" t="s">
        <v>96</v>
      </c>
      <c r="F29" t="s">
        <v>2090</v>
      </c>
      <c r="H29" t="s">
        <v>81</v>
      </c>
      <c r="I29" t="s">
        <v>2167</v>
      </c>
      <c r="K29" t="s">
        <v>96</v>
      </c>
      <c r="L29" t="s">
        <v>2243</v>
      </c>
    </row>
    <row r="30" spans="1:12">
      <c r="A30" t="s">
        <v>99</v>
      </c>
      <c r="B30" t="s">
        <v>2012</v>
      </c>
      <c r="E30" t="s">
        <v>171</v>
      </c>
      <c r="F30" t="s">
        <v>2091</v>
      </c>
      <c r="H30" t="s">
        <v>27</v>
      </c>
      <c r="I30" t="s">
        <v>2167</v>
      </c>
      <c r="K30" t="s">
        <v>132</v>
      </c>
      <c r="L30" t="s">
        <v>2244</v>
      </c>
    </row>
    <row r="31" spans="1:12">
      <c r="A31" t="s">
        <v>60</v>
      </c>
      <c r="B31" t="s">
        <v>2013</v>
      </c>
      <c r="E31" t="s">
        <v>132</v>
      </c>
      <c r="F31" t="s">
        <v>2092</v>
      </c>
      <c r="H31" t="s">
        <v>96</v>
      </c>
      <c r="I31" t="s">
        <v>2168</v>
      </c>
      <c r="K31" t="s">
        <v>486</v>
      </c>
      <c r="L31" t="s">
        <v>2245</v>
      </c>
    </row>
    <row r="32" spans="1:12">
      <c r="A32" t="s">
        <v>45</v>
      </c>
      <c r="B32" t="s">
        <v>2014</v>
      </c>
      <c r="E32" t="s">
        <v>201</v>
      </c>
      <c r="F32" t="s">
        <v>2093</v>
      </c>
      <c r="H32" t="s">
        <v>78</v>
      </c>
      <c r="I32" t="s">
        <v>1519</v>
      </c>
      <c r="K32" t="s">
        <v>201</v>
      </c>
      <c r="L32" t="s">
        <v>2246</v>
      </c>
    </row>
    <row r="33" spans="1:12">
      <c r="A33" t="s">
        <v>72</v>
      </c>
      <c r="B33" t="s">
        <v>2015</v>
      </c>
      <c r="E33" t="s">
        <v>105</v>
      </c>
      <c r="F33" t="s">
        <v>2094</v>
      </c>
      <c r="H33" t="s">
        <v>54</v>
      </c>
      <c r="I33" t="s">
        <v>1537</v>
      </c>
      <c r="K33" t="s">
        <v>5</v>
      </c>
      <c r="L33" t="s">
        <v>2247</v>
      </c>
    </row>
    <row r="34" spans="1:12">
      <c r="A34" t="s">
        <v>565</v>
      </c>
      <c r="B34" t="s">
        <v>2016</v>
      </c>
      <c r="E34" t="s">
        <v>478</v>
      </c>
      <c r="F34" t="s">
        <v>2095</v>
      </c>
      <c r="H34" t="s">
        <v>207</v>
      </c>
      <c r="I34" t="s">
        <v>2169</v>
      </c>
      <c r="K34" t="s">
        <v>105</v>
      </c>
      <c r="L34" t="s">
        <v>2248</v>
      </c>
    </row>
    <row r="35" spans="1:12">
      <c r="A35" t="s">
        <v>125</v>
      </c>
      <c r="B35" t="s">
        <v>2017</v>
      </c>
      <c r="E35" t="s">
        <v>147</v>
      </c>
      <c r="F35" t="s">
        <v>2096</v>
      </c>
      <c r="H35" t="s">
        <v>48</v>
      </c>
      <c r="I35" t="s">
        <v>2170</v>
      </c>
      <c r="K35" t="s">
        <v>210</v>
      </c>
      <c r="L35" t="s">
        <v>2249</v>
      </c>
    </row>
    <row r="36" spans="1:12">
      <c r="A36" t="s">
        <v>110</v>
      </c>
      <c r="B36" t="s">
        <v>2017</v>
      </c>
      <c r="E36" t="s">
        <v>8</v>
      </c>
      <c r="F36" t="s">
        <v>2097</v>
      </c>
      <c r="H36" t="s">
        <v>201</v>
      </c>
      <c r="I36" t="s">
        <v>1490</v>
      </c>
      <c r="K36" t="s">
        <v>478</v>
      </c>
      <c r="L36" t="s">
        <v>2250</v>
      </c>
    </row>
    <row r="37" spans="1:12">
      <c r="A37" t="s">
        <v>128</v>
      </c>
      <c r="B37" t="s">
        <v>2018</v>
      </c>
      <c r="E37" t="s">
        <v>90</v>
      </c>
      <c r="F37" t="s">
        <v>2098</v>
      </c>
      <c r="H37" t="s">
        <v>150</v>
      </c>
      <c r="I37" t="s">
        <v>1590</v>
      </c>
      <c r="K37" t="s">
        <v>180</v>
      </c>
      <c r="L37" t="s">
        <v>2251</v>
      </c>
    </row>
    <row r="38" spans="1:12">
      <c r="A38" t="s">
        <v>78</v>
      </c>
      <c r="B38" t="s">
        <v>2019</v>
      </c>
      <c r="E38" t="s">
        <v>99</v>
      </c>
      <c r="F38" t="s">
        <v>2099</v>
      </c>
      <c r="H38" t="s">
        <v>110</v>
      </c>
      <c r="I38" t="s">
        <v>2171</v>
      </c>
      <c r="K38" t="s">
        <v>99</v>
      </c>
      <c r="L38" t="s">
        <v>2252</v>
      </c>
    </row>
    <row r="39" spans="1:12">
      <c r="A39" t="s">
        <v>8</v>
      </c>
      <c r="B39" t="s">
        <v>2020</v>
      </c>
      <c r="E39" t="s">
        <v>180</v>
      </c>
      <c r="F39" t="s">
        <v>2100</v>
      </c>
      <c r="H39" t="s">
        <v>8</v>
      </c>
      <c r="I39" t="s">
        <v>2172</v>
      </c>
      <c r="K39" t="s">
        <v>186</v>
      </c>
      <c r="L39" t="s">
        <v>2253</v>
      </c>
    </row>
    <row r="40" spans="1:12">
      <c r="A40" t="s">
        <v>39</v>
      </c>
      <c r="B40" t="s">
        <v>2021</v>
      </c>
      <c r="E40" t="s">
        <v>144</v>
      </c>
      <c r="F40" t="s">
        <v>2101</v>
      </c>
      <c r="H40" t="s">
        <v>144</v>
      </c>
      <c r="I40" t="s">
        <v>2173</v>
      </c>
      <c r="K40" t="s">
        <v>90</v>
      </c>
      <c r="L40" t="s">
        <v>2254</v>
      </c>
    </row>
    <row r="41" spans="1:12">
      <c r="A41" t="s">
        <v>207</v>
      </c>
      <c r="B41" t="s">
        <v>2022</v>
      </c>
      <c r="E41" t="s">
        <v>210</v>
      </c>
      <c r="F41" t="s">
        <v>2102</v>
      </c>
      <c r="H41" t="s">
        <v>102</v>
      </c>
      <c r="I41" t="s">
        <v>2174</v>
      </c>
      <c r="K41" t="s">
        <v>156</v>
      </c>
      <c r="L41" t="s">
        <v>2255</v>
      </c>
    </row>
    <row r="42" spans="1:12">
      <c r="A42" t="s">
        <v>177</v>
      </c>
      <c r="B42" t="s">
        <v>2023</v>
      </c>
      <c r="E42" t="s">
        <v>5</v>
      </c>
      <c r="F42" t="s">
        <v>2103</v>
      </c>
      <c r="H42" t="s">
        <v>105</v>
      </c>
      <c r="I42" t="s">
        <v>2175</v>
      </c>
      <c r="K42" t="s">
        <v>8</v>
      </c>
      <c r="L42" t="s">
        <v>2256</v>
      </c>
    </row>
    <row r="43" spans="1:12">
      <c r="A43" t="s">
        <v>24</v>
      </c>
      <c r="B43" t="s">
        <v>2024</v>
      </c>
      <c r="E43" t="s">
        <v>186</v>
      </c>
      <c r="F43" t="s">
        <v>2104</v>
      </c>
      <c r="H43" t="s">
        <v>69</v>
      </c>
      <c r="I43" t="s">
        <v>2176</v>
      </c>
      <c r="K43" t="s">
        <v>12</v>
      </c>
      <c r="L43" t="s">
        <v>2257</v>
      </c>
    </row>
    <row r="44" spans="1:12">
      <c r="A44" t="s">
        <v>165</v>
      </c>
      <c r="B44" t="s">
        <v>2025</v>
      </c>
      <c r="E44" t="s">
        <v>12</v>
      </c>
      <c r="F44" t="s">
        <v>2105</v>
      </c>
      <c r="H44" t="s">
        <v>75</v>
      </c>
      <c r="I44" t="s">
        <v>1526</v>
      </c>
      <c r="K44" t="s">
        <v>565</v>
      </c>
      <c r="L44" t="s">
        <v>2258</v>
      </c>
    </row>
    <row r="45" spans="1:12">
      <c r="A45" t="s">
        <v>171</v>
      </c>
      <c r="B45" t="s">
        <v>2026</v>
      </c>
      <c r="E45" t="s">
        <v>156</v>
      </c>
      <c r="F45" t="s">
        <v>2106</v>
      </c>
      <c r="H45" t="s">
        <v>57</v>
      </c>
      <c r="I45" t="s">
        <v>2177</v>
      </c>
      <c r="K45" t="s">
        <v>147</v>
      </c>
      <c r="L45" t="s">
        <v>1804</v>
      </c>
    </row>
    <row r="46" spans="1:12">
      <c r="A46" t="s">
        <v>150</v>
      </c>
      <c r="B46" t="s">
        <v>2027</v>
      </c>
      <c r="E46" t="s">
        <v>564</v>
      </c>
      <c r="F46" t="s">
        <v>2107</v>
      </c>
      <c r="H46" t="s">
        <v>216</v>
      </c>
      <c r="I46" t="s">
        <v>2178</v>
      </c>
      <c r="K46" t="s">
        <v>144</v>
      </c>
      <c r="L46" t="s">
        <v>2259</v>
      </c>
    </row>
    <row r="47" spans="1:12">
      <c r="A47" t="s">
        <v>5</v>
      </c>
      <c r="B47" t="s">
        <v>2028</v>
      </c>
      <c r="E47" t="s">
        <v>565</v>
      </c>
      <c r="F47" t="s">
        <v>2108</v>
      </c>
      <c r="H47" t="s">
        <v>358</v>
      </c>
      <c r="I47" t="s">
        <v>2179</v>
      </c>
      <c r="K47" t="s">
        <v>21</v>
      </c>
      <c r="L47" t="s">
        <v>2260</v>
      </c>
    </row>
    <row r="48" spans="1:12">
      <c r="A48" t="s">
        <v>147</v>
      </c>
      <c r="B48" t="s">
        <v>2029</v>
      </c>
      <c r="E48" t="s">
        <v>21</v>
      </c>
      <c r="F48" t="s">
        <v>2109</v>
      </c>
      <c r="H48" t="s">
        <v>39</v>
      </c>
      <c r="I48" t="s">
        <v>2180</v>
      </c>
      <c r="K48" t="s">
        <v>27</v>
      </c>
      <c r="L48" t="s">
        <v>2261</v>
      </c>
    </row>
    <row r="49" spans="1:12">
      <c r="A49" t="s">
        <v>102</v>
      </c>
      <c r="B49" t="s">
        <v>2030</v>
      </c>
      <c r="E49" t="s">
        <v>419</v>
      </c>
      <c r="F49" t="s">
        <v>2110</v>
      </c>
      <c r="H49" t="s">
        <v>419</v>
      </c>
      <c r="I49" t="s">
        <v>2181</v>
      </c>
      <c r="K49" t="s">
        <v>564</v>
      </c>
      <c r="L49" t="s">
        <v>2262</v>
      </c>
    </row>
    <row r="50" spans="1:12">
      <c r="A50" t="s">
        <v>21</v>
      </c>
      <c r="B50" t="s">
        <v>2031</v>
      </c>
      <c r="E50" t="s">
        <v>110</v>
      </c>
      <c r="F50" t="s">
        <v>2111</v>
      </c>
      <c r="H50" t="s">
        <v>30</v>
      </c>
      <c r="I50" t="s">
        <v>2182</v>
      </c>
      <c r="K50" t="s">
        <v>110</v>
      </c>
      <c r="L50" t="s">
        <v>2263</v>
      </c>
    </row>
    <row r="51" spans="1:12">
      <c r="A51" t="s">
        <v>75</v>
      </c>
      <c r="B51" t="s">
        <v>1554</v>
      </c>
      <c r="E51" t="s">
        <v>138</v>
      </c>
      <c r="F51" t="s">
        <v>2112</v>
      </c>
      <c r="H51" t="s">
        <v>24</v>
      </c>
      <c r="I51" t="s">
        <v>2183</v>
      </c>
      <c r="K51" t="s">
        <v>419</v>
      </c>
      <c r="L51" t="s">
        <v>2264</v>
      </c>
    </row>
    <row r="52" spans="1:12">
      <c r="A52" t="s">
        <v>57</v>
      </c>
      <c r="B52" t="s">
        <v>2032</v>
      </c>
      <c r="E52" t="s">
        <v>27</v>
      </c>
      <c r="F52" t="s">
        <v>2113</v>
      </c>
      <c r="H52" t="s">
        <v>147</v>
      </c>
      <c r="I52" t="s">
        <v>2184</v>
      </c>
      <c r="K52" t="s">
        <v>119</v>
      </c>
      <c r="L52" t="s">
        <v>2265</v>
      </c>
    </row>
    <row r="53" spans="1:12">
      <c r="A53" t="s">
        <v>93</v>
      </c>
      <c r="B53" t="s">
        <v>2032</v>
      </c>
      <c r="E53" t="s">
        <v>119</v>
      </c>
      <c r="F53" t="s">
        <v>2114</v>
      </c>
      <c r="H53" t="s">
        <v>186</v>
      </c>
      <c r="I53" t="s">
        <v>2185</v>
      </c>
      <c r="K53" t="s">
        <v>138</v>
      </c>
      <c r="L53" t="s">
        <v>2266</v>
      </c>
    </row>
    <row r="54" spans="1:12">
      <c r="A54" t="s">
        <v>0</v>
      </c>
      <c r="B54" t="s">
        <v>2033</v>
      </c>
      <c r="E54" t="s">
        <v>174</v>
      </c>
      <c r="F54" t="s">
        <v>2115</v>
      </c>
      <c r="H54" t="s">
        <v>90</v>
      </c>
      <c r="I54" t="s">
        <v>2186</v>
      </c>
      <c r="K54" t="s">
        <v>78</v>
      </c>
      <c r="L54" t="s">
        <v>2267</v>
      </c>
    </row>
    <row r="55" spans="1:12">
      <c r="A55" t="s">
        <v>358</v>
      </c>
      <c r="B55" t="s">
        <v>2034</v>
      </c>
      <c r="E55" t="s">
        <v>30</v>
      </c>
      <c r="F55" t="s">
        <v>2116</v>
      </c>
      <c r="H55" t="s">
        <v>60</v>
      </c>
      <c r="I55" t="s">
        <v>2187</v>
      </c>
      <c r="K55" t="s">
        <v>174</v>
      </c>
      <c r="L55" t="s">
        <v>2118</v>
      </c>
    </row>
    <row r="56" spans="1:12">
      <c r="A56" t="s">
        <v>33</v>
      </c>
      <c r="B56" t="s">
        <v>2035</v>
      </c>
      <c r="E56" t="s">
        <v>78</v>
      </c>
      <c r="F56" t="s">
        <v>2117</v>
      </c>
      <c r="H56" t="s">
        <v>177</v>
      </c>
      <c r="I56" t="s">
        <v>2188</v>
      </c>
      <c r="K56" t="s">
        <v>48</v>
      </c>
      <c r="L56" t="s">
        <v>2268</v>
      </c>
    </row>
    <row r="57" spans="1:12">
      <c r="A57" t="s">
        <v>192</v>
      </c>
      <c r="B57" t="s">
        <v>1274</v>
      </c>
      <c r="E57" t="s">
        <v>42</v>
      </c>
      <c r="F57" t="s">
        <v>2118</v>
      </c>
      <c r="H57" t="s">
        <v>0</v>
      </c>
      <c r="I57" t="s">
        <v>2189</v>
      </c>
      <c r="K57" t="s">
        <v>69</v>
      </c>
      <c r="L57" t="s">
        <v>2269</v>
      </c>
    </row>
    <row r="58" spans="1:12">
      <c r="A58" t="s">
        <v>138</v>
      </c>
      <c r="B58" t="s">
        <v>2036</v>
      </c>
      <c r="E58" t="s">
        <v>48</v>
      </c>
      <c r="F58" t="s">
        <v>1729</v>
      </c>
      <c r="H58" t="s">
        <v>180</v>
      </c>
      <c r="I58" t="s">
        <v>2190</v>
      </c>
      <c r="K58" t="s">
        <v>30</v>
      </c>
      <c r="L58" t="s">
        <v>2270</v>
      </c>
    </row>
    <row r="59" spans="1:12">
      <c r="A59" t="s">
        <v>521</v>
      </c>
      <c r="B59" t="s">
        <v>2037</v>
      </c>
      <c r="E59" t="s">
        <v>150</v>
      </c>
      <c r="F59" t="s">
        <v>2119</v>
      </c>
      <c r="H59" t="s">
        <v>141</v>
      </c>
      <c r="I59" t="s">
        <v>2191</v>
      </c>
      <c r="K59" t="s">
        <v>42</v>
      </c>
      <c r="L59" t="s">
        <v>2271</v>
      </c>
    </row>
    <row r="60" spans="1:12">
      <c r="A60" t="s">
        <v>156</v>
      </c>
      <c r="B60" t="s">
        <v>2038</v>
      </c>
      <c r="E60" t="s">
        <v>36</v>
      </c>
      <c r="F60" t="s">
        <v>2120</v>
      </c>
      <c r="H60" t="s">
        <v>135</v>
      </c>
      <c r="I60" t="s">
        <v>2192</v>
      </c>
      <c r="K60" t="s">
        <v>36</v>
      </c>
      <c r="L60" t="s">
        <v>2272</v>
      </c>
    </row>
    <row r="61" spans="1:12">
      <c r="A61" t="s">
        <v>174</v>
      </c>
      <c r="B61" t="s">
        <v>2039</v>
      </c>
      <c r="E61" t="s">
        <v>84</v>
      </c>
      <c r="F61" t="s">
        <v>2121</v>
      </c>
      <c r="H61" t="s">
        <v>33</v>
      </c>
      <c r="I61" t="s">
        <v>2193</v>
      </c>
      <c r="K61" t="s">
        <v>150</v>
      </c>
      <c r="L61" t="s">
        <v>2273</v>
      </c>
    </row>
    <row r="62" spans="1:12">
      <c r="A62" t="s">
        <v>940</v>
      </c>
      <c r="B62" t="s">
        <v>2040</v>
      </c>
      <c r="E62" t="s">
        <v>69</v>
      </c>
      <c r="F62" t="s">
        <v>2122</v>
      </c>
      <c r="H62" t="s">
        <v>113</v>
      </c>
      <c r="I62" t="s">
        <v>2194</v>
      </c>
      <c r="K62" t="s">
        <v>130</v>
      </c>
      <c r="L62" t="s">
        <v>2274</v>
      </c>
    </row>
    <row r="63" spans="1:12">
      <c r="A63" t="s">
        <v>113</v>
      </c>
      <c r="B63" t="s">
        <v>2041</v>
      </c>
      <c r="E63" t="s">
        <v>189</v>
      </c>
      <c r="F63" t="s">
        <v>2123</v>
      </c>
      <c r="H63" t="s">
        <v>486</v>
      </c>
      <c r="I63" t="s">
        <v>2195</v>
      </c>
      <c r="K63" t="s">
        <v>183</v>
      </c>
      <c r="L63" t="s">
        <v>2275</v>
      </c>
    </row>
    <row r="64" spans="1:12">
      <c r="A64" t="s">
        <v>51</v>
      </c>
      <c r="B64" t="s">
        <v>2042</v>
      </c>
      <c r="E64" t="s">
        <v>130</v>
      </c>
      <c r="F64" t="s">
        <v>2124</v>
      </c>
      <c r="H64" t="s">
        <v>125</v>
      </c>
      <c r="I64" t="s">
        <v>1499</v>
      </c>
      <c r="K64" t="s">
        <v>45</v>
      </c>
      <c r="L64" t="s">
        <v>2276</v>
      </c>
    </row>
    <row r="65" spans="1:12">
      <c r="A65" t="s">
        <v>216</v>
      </c>
      <c r="B65" t="s">
        <v>2043</v>
      </c>
      <c r="E65" t="s">
        <v>45</v>
      </c>
      <c r="F65" t="s">
        <v>2125</v>
      </c>
      <c r="H65" t="s">
        <v>108</v>
      </c>
      <c r="I65" t="s">
        <v>2196</v>
      </c>
      <c r="K65" t="s">
        <v>51</v>
      </c>
      <c r="L65" t="s">
        <v>2277</v>
      </c>
    </row>
    <row r="66" spans="1:12">
      <c r="A66" t="s">
        <v>198</v>
      </c>
      <c r="B66" t="s">
        <v>2044</v>
      </c>
      <c r="E66" t="s">
        <v>153</v>
      </c>
      <c r="F66" t="s">
        <v>1805</v>
      </c>
      <c r="H66" t="s">
        <v>66</v>
      </c>
      <c r="I66" t="s">
        <v>2197</v>
      </c>
      <c r="K66" t="s">
        <v>84</v>
      </c>
      <c r="L66" t="s">
        <v>2278</v>
      </c>
    </row>
    <row r="67" spans="1:12">
      <c r="A67" t="s">
        <v>141</v>
      </c>
      <c r="B67" t="s">
        <v>2045</v>
      </c>
      <c r="E67" t="s">
        <v>183</v>
      </c>
      <c r="F67" t="s">
        <v>2126</v>
      </c>
      <c r="H67" t="s">
        <v>189</v>
      </c>
      <c r="I67" t="s">
        <v>2198</v>
      </c>
      <c r="K67" t="s">
        <v>153</v>
      </c>
      <c r="L67" t="s">
        <v>2279</v>
      </c>
    </row>
    <row r="68" spans="1:12">
      <c r="A68" t="s">
        <v>69</v>
      </c>
      <c r="B68" t="s">
        <v>2046</v>
      </c>
      <c r="E68" t="s">
        <v>51</v>
      </c>
      <c r="F68" t="s">
        <v>2127</v>
      </c>
      <c r="H68" t="s">
        <v>165</v>
      </c>
      <c r="I68" t="s">
        <v>2199</v>
      </c>
      <c r="K68" t="s">
        <v>189</v>
      </c>
      <c r="L68" t="s">
        <v>2280</v>
      </c>
    </row>
    <row r="69" spans="1:12">
      <c r="A69" t="s">
        <v>63</v>
      </c>
      <c r="B69" t="s">
        <v>2047</v>
      </c>
      <c r="E69" t="s">
        <v>533</v>
      </c>
      <c r="F69" t="s">
        <v>2128</v>
      </c>
      <c r="H69" t="s">
        <v>42</v>
      </c>
      <c r="I69" t="s">
        <v>2200</v>
      </c>
      <c r="K69" t="s">
        <v>533</v>
      </c>
      <c r="L69" t="s">
        <v>2281</v>
      </c>
    </row>
    <row r="70" spans="1:12">
      <c r="A70" t="s">
        <v>48</v>
      </c>
      <c r="B70" t="s">
        <v>2048</v>
      </c>
      <c r="E70" t="s">
        <v>24</v>
      </c>
      <c r="F70" t="s">
        <v>2129</v>
      </c>
      <c r="H70" t="s">
        <v>940</v>
      </c>
      <c r="I70" t="s">
        <v>2201</v>
      </c>
      <c r="K70" t="s">
        <v>24</v>
      </c>
      <c r="L70" t="s">
        <v>2282</v>
      </c>
    </row>
    <row r="71" spans="1:12">
      <c r="A71" t="s">
        <v>189</v>
      </c>
      <c r="B71" t="s">
        <v>2049</v>
      </c>
      <c r="E71" t="s">
        <v>33</v>
      </c>
      <c r="F71" t="s">
        <v>2130</v>
      </c>
      <c r="H71" t="s">
        <v>84</v>
      </c>
      <c r="I71" t="s">
        <v>2202</v>
      </c>
      <c r="K71" t="s">
        <v>33</v>
      </c>
      <c r="L71" t="s">
        <v>2283</v>
      </c>
    </row>
    <row r="72" spans="1:12">
      <c r="A72" t="s">
        <v>201</v>
      </c>
      <c r="B72" t="s">
        <v>2050</v>
      </c>
      <c r="E72" t="s">
        <v>87</v>
      </c>
      <c r="F72" t="s">
        <v>2131</v>
      </c>
      <c r="H72" t="s">
        <v>128</v>
      </c>
      <c r="I72" t="s">
        <v>2203</v>
      </c>
      <c r="K72" t="s">
        <v>141</v>
      </c>
      <c r="L72" t="s">
        <v>2284</v>
      </c>
    </row>
    <row r="73" spans="1:12">
      <c r="A73" t="s">
        <v>153</v>
      </c>
      <c r="B73" t="s">
        <v>2051</v>
      </c>
      <c r="E73" t="s">
        <v>141</v>
      </c>
      <c r="F73" t="s">
        <v>2132</v>
      </c>
      <c r="H73" t="s">
        <v>159</v>
      </c>
      <c r="I73" t="s">
        <v>2204</v>
      </c>
      <c r="K73" t="s">
        <v>216</v>
      </c>
      <c r="L73" t="s">
        <v>2285</v>
      </c>
    </row>
    <row r="74" spans="1:12">
      <c r="A74" t="s">
        <v>564</v>
      </c>
      <c r="B74" t="s">
        <v>2052</v>
      </c>
      <c r="E74" t="s">
        <v>0</v>
      </c>
      <c r="F74" t="s">
        <v>2133</v>
      </c>
      <c r="H74" t="s">
        <v>153</v>
      </c>
      <c r="I74" t="s">
        <v>2205</v>
      </c>
      <c r="K74" t="s">
        <v>358</v>
      </c>
      <c r="L74" t="s">
        <v>2286</v>
      </c>
    </row>
    <row r="75" spans="1:12">
      <c r="A75" t="s">
        <v>105</v>
      </c>
      <c r="B75" t="s">
        <v>2053</v>
      </c>
      <c r="E75" t="s">
        <v>216</v>
      </c>
      <c r="F75" t="s">
        <v>2134</v>
      </c>
      <c r="H75" t="s">
        <v>198</v>
      </c>
      <c r="I75" t="s">
        <v>2206</v>
      </c>
      <c r="K75" t="s">
        <v>87</v>
      </c>
      <c r="L75" t="s">
        <v>2287</v>
      </c>
    </row>
    <row r="76" spans="1:12">
      <c r="A76" t="s">
        <v>119</v>
      </c>
      <c r="B76" t="s">
        <v>2054</v>
      </c>
      <c r="E76" t="s">
        <v>358</v>
      </c>
      <c r="F76" t="s">
        <v>2135</v>
      </c>
      <c r="H76" t="s">
        <v>174</v>
      </c>
      <c r="I76" t="s">
        <v>2207</v>
      </c>
      <c r="K76" t="s">
        <v>0</v>
      </c>
      <c r="L76" t="s">
        <v>2288</v>
      </c>
    </row>
    <row r="77" spans="1:12">
      <c r="A77" t="s">
        <v>87</v>
      </c>
      <c r="B77" t="s">
        <v>2055</v>
      </c>
      <c r="E77" t="s">
        <v>530</v>
      </c>
      <c r="F77" t="s">
        <v>2136</v>
      </c>
      <c r="H77" t="s">
        <v>564</v>
      </c>
      <c r="I77" t="s">
        <v>2208</v>
      </c>
      <c r="K77" t="s">
        <v>530</v>
      </c>
      <c r="L77" t="s">
        <v>2289</v>
      </c>
    </row>
    <row r="78" spans="1:12">
      <c r="A78" t="s">
        <v>530</v>
      </c>
      <c r="B78" t="s">
        <v>2056</v>
      </c>
      <c r="E78" t="s">
        <v>165</v>
      </c>
      <c r="F78" t="s">
        <v>2137</v>
      </c>
      <c r="H78" t="s">
        <v>87</v>
      </c>
      <c r="I78" t="s">
        <v>2209</v>
      </c>
      <c r="K78" t="s">
        <v>165</v>
      </c>
      <c r="L78" t="s">
        <v>2290</v>
      </c>
    </row>
    <row r="79" spans="1:12">
      <c r="A79" t="s">
        <v>213</v>
      </c>
      <c r="B79" t="s">
        <v>2057</v>
      </c>
      <c r="E79" t="s">
        <v>213</v>
      </c>
      <c r="F79" t="s">
        <v>2138</v>
      </c>
      <c r="H79" t="s">
        <v>525</v>
      </c>
      <c r="I79" t="s">
        <v>2210</v>
      </c>
      <c r="K79" t="s">
        <v>213</v>
      </c>
      <c r="L79" t="s">
        <v>2291</v>
      </c>
    </row>
    <row r="80" spans="1:12">
      <c r="A80" t="s">
        <v>122</v>
      </c>
      <c r="B80" t="s">
        <v>2058</v>
      </c>
      <c r="E80" t="s">
        <v>525</v>
      </c>
      <c r="F80" t="s">
        <v>2139</v>
      </c>
      <c r="H80" t="s">
        <v>122</v>
      </c>
      <c r="I80" t="s">
        <v>2211</v>
      </c>
      <c r="K80" t="s">
        <v>525</v>
      </c>
      <c r="L80" t="s">
        <v>2292</v>
      </c>
    </row>
    <row r="81" spans="1:12">
      <c r="A81" t="s">
        <v>525</v>
      </c>
      <c r="B81" t="s">
        <v>2059</v>
      </c>
      <c r="E81" t="s">
        <v>162</v>
      </c>
      <c r="F81" t="s">
        <v>2140</v>
      </c>
      <c r="H81" t="s">
        <v>213</v>
      </c>
      <c r="I81" t="s">
        <v>2212</v>
      </c>
      <c r="K81" t="s">
        <v>162</v>
      </c>
      <c r="L81" t="s">
        <v>2293</v>
      </c>
    </row>
    <row r="82" spans="1:12">
      <c r="A82" t="s">
        <v>162</v>
      </c>
      <c r="B82" t="s">
        <v>2060</v>
      </c>
      <c r="E82" t="s">
        <v>943</v>
      </c>
      <c r="F82" t="s">
        <v>2141</v>
      </c>
      <c r="H82" t="s">
        <v>943</v>
      </c>
      <c r="I82" t="s">
        <v>2213</v>
      </c>
      <c r="K82" t="s">
        <v>943</v>
      </c>
      <c r="L82" t="s">
        <v>2294</v>
      </c>
    </row>
    <row r="83" spans="1:12">
      <c r="A83" t="s">
        <v>943</v>
      </c>
      <c r="B83" t="s">
        <v>2061</v>
      </c>
      <c r="E83" t="s">
        <v>122</v>
      </c>
      <c r="F83" t="s">
        <v>2142</v>
      </c>
      <c r="H83" t="s">
        <v>162</v>
      </c>
      <c r="I83" t="s">
        <v>2214</v>
      </c>
      <c r="K83" t="s">
        <v>122</v>
      </c>
      <c r="L83" t="s">
        <v>2295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26A08-1BF1-4D46-92CC-3F618346A900}">
  <dimension ref="A1:O84"/>
  <sheetViews>
    <sheetView topLeftCell="A50" workbookViewId="0">
      <selection activeCell="O1" sqref="O1:O84"/>
    </sheetView>
  </sheetViews>
  <sheetFormatPr defaultRowHeight="14.4"/>
  <cols>
    <col min="2" max="2" width="27.6640625" bestFit="1" customWidth="1"/>
    <col min="3" max="3" width="8.44140625" bestFit="1" customWidth="1"/>
    <col min="8" max="8" width="5" bestFit="1" customWidth="1"/>
    <col min="9" max="9" width="7.44140625" bestFit="1" customWidth="1"/>
    <col min="10" max="10" width="14.6640625" bestFit="1" customWidth="1"/>
    <col min="11" max="11" width="7.109375" bestFit="1" customWidth="1"/>
    <col min="12" max="12" width="10.88671875" bestFit="1" customWidth="1"/>
    <col min="13" max="13" width="8.109375" style="39" bestFit="1" customWidth="1"/>
    <col min="15" max="15" width="51.88671875" bestFit="1" customWidth="1"/>
  </cols>
  <sheetData>
    <row r="1" spans="1:15">
      <c r="A1" t="s">
        <v>946</v>
      </c>
      <c r="B1" t="s">
        <v>947</v>
      </c>
      <c r="C1" t="s">
        <v>361</v>
      </c>
      <c r="D1" t="s">
        <v>949</v>
      </c>
      <c r="E1" t="s">
        <v>1067</v>
      </c>
      <c r="F1" t="s">
        <v>1068</v>
      </c>
      <c r="G1" t="s">
        <v>1065</v>
      </c>
      <c r="H1" t="s">
        <v>975</v>
      </c>
      <c r="I1" t="s">
        <v>976</v>
      </c>
      <c r="J1" t="s">
        <v>977</v>
      </c>
      <c r="K1" t="s">
        <v>978</v>
      </c>
      <c r="L1" t="s">
        <v>979</v>
      </c>
      <c r="M1" s="39" t="s">
        <v>980</v>
      </c>
      <c r="N1" t="s">
        <v>1066</v>
      </c>
      <c r="O1" t="str">
        <f t="shared" ref="O1" si="0">CONCATENATE(H1,",",I1,",",J1,",",K1,",",L1,",",M1)</f>
        <v>ano,rodada,cartola_time_id,pontos,patrimonio,posicao</v>
      </c>
    </row>
    <row r="2" spans="1:15">
      <c r="A2">
        <v>53</v>
      </c>
      <c r="B2" t="s">
        <v>183</v>
      </c>
      <c r="C2" t="str">
        <f>VLOOKUP(B2,Colagem!H:I,2,FALSE)</f>
        <v>118.86</v>
      </c>
      <c r="D2">
        <f>--SUBSTITUTE(C2, ".", ",")</f>
        <v>118.86</v>
      </c>
      <c r="E2" t="str">
        <f>VLOOKUP(B2,Colagem!K:L,2,FALSE)</f>
        <v>C$ 140.93</v>
      </c>
      <c r="F2" t="str">
        <f>SUBSTITUTE(E2, "C$","")</f>
        <v xml:space="preserve"> 140.93</v>
      </c>
      <c r="H2">
        <v>2026</v>
      </c>
      <c r="I2">
        <v>32</v>
      </c>
      <c r="J2">
        <v>53</v>
      </c>
      <c r="K2" t="str">
        <f>C2</f>
        <v>118.86</v>
      </c>
      <c r="L2" t="str">
        <f>TRIM(F2)</f>
        <v>140.93</v>
      </c>
      <c r="M2" s="39">
        <v>1</v>
      </c>
      <c r="O2" t="str">
        <f>CONCATENATE(H2,",",I2,",",J2,",",K2,",",L2,",",M2)</f>
        <v>2026,32,53,118.86,140.93,1</v>
      </c>
    </row>
    <row r="3" spans="1:15">
      <c r="A3">
        <v>39</v>
      </c>
      <c r="B3" t="s">
        <v>21</v>
      </c>
      <c r="C3" t="str">
        <f>VLOOKUP(B3,Colagem!H:I,2,FALSE)</f>
        <v>107.66</v>
      </c>
      <c r="D3">
        <f>--SUBSTITUTE(C3, ".", ",")</f>
        <v>107.66</v>
      </c>
      <c r="E3" t="str">
        <f>VLOOKUP(B3,Colagem!K:L,2,FALSE)</f>
        <v>C$ 150.40</v>
      </c>
      <c r="F3" t="str">
        <f>SUBSTITUTE(E3, "C$","")</f>
        <v xml:space="preserve"> 150.40</v>
      </c>
      <c r="H3">
        <v>2026</v>
      </c>
      <c r="I3">
        <v>32</v>
      </c>
      <c r="J3">
        <v>39</v>
      </c>
      <c r="K3" t="str">
        <f>C3</f>
        <v>107.66</v>
      </c>
      <c r="L3" t="str">
        <f>TRIM(F3)</f>
        <v>150.40</v>
      </c>
      <c r="M3" s="39">
        <v>2</v>
      </c>
      <c r="O3" t="str">
        <f>CONCATENATE(H3,",",I3,",",J3,",",K3,",",L3,",",M3)</f>
        <v>2026,32,39,107.66,150.40,2</v>
      </c>
    </row>
    <row r="4" spans="1:15">
      <c r="A4">
        <v>31</v>
      </c>
      <c r="B4" t="s">
        <v>210</v>
      </c>
      <c r="C4" t="str">
        <f>VLOOKUP(B4,Colagem!H:I,2,FALSE)</f>
        <v>103.98</v>
      </c>
      <c r="D4">
        <f>--SUBSTITUTE(C4, ".", ",")</f>
        <v>103.98</v>
      </c>
      <c r="E4" t="str">
        <f>VLOOKUP(B4,Colagem!K:L,2,FALSE)</f>
        <v>C$ 156.01</v>
      </c>
      <c r="F4" t="str">
        <f>SUBSTITUTE(E4, "C$","")</f>
        <v xml:space="preserve"> 156.01</v>
      </c>
      <c r="H4">
        <v>2026</v>
      </c>
      <c r="I4">
        <v>32</v>
      </c>
      <c r="J4">
        <v>31</v>
      </c>
      <c r="K4" t="str">
        <f>C4</f>
        <v>103.98</v>
      </c>
      <c r="L4" t="str">
        <f>TRIM(F4)</f>
        <v>156.01</v>
      </c>
      <c r="M4" s="39">
        <v>3</v>
      </c>
      <c r="O4" t="str">
        <f>CONCATENATE(H4,",",I4,",",J4,",",K4,",",L4,",",M4)</f>
        <v>2026,32,31,103.98,156.01,3</v>
      </c>
    </row>
    <row r="5" spans="1:15">
      <c r="A5">
        <v>17</v>
      </c>
      <c r="B5" t="s">
        <v>15</v>
      </c>
      <c r="C5" t="str">
        <f>VLOOKUP(B5,Colagem!H:I,2,FALSE)</f>
        <v>103.96</v>
      </c>
      <c r="D5">
        <f>--SUBSTITUTE(C5, ".", ",")</f>
        <v>103.96</v>
      </c>
      <c r="E5" t="str">
        <f>VLOOKUP(B5,Colagem!K:L,2,FALSE)</f>
        <v>C$ 163.46</v>
      </c>
      <c r="F5" t="str">
        <f>SUBSTITUTE(E5, "C$","")</f>
        <v xml:space="preserve"> 163.46</v>
      </c>
      <c r="H5">
        <v>2026</v>
      </c>
      <c r="I5">
        <v>32</v>
      </c>
      <c r="J5">
        <v>17</v>
      </c>
      <c r="K5" t="str">
        <f>C5</f>
        <v>103.96</v>
      </c>
      <c r="L5" t="str">
        <f>TRIM(F5)</f>
        <v>163.46</v>
      </c>
      <c r="M5" s="39">
        <v>4</v>
      </c>
      <c r="O5" t="str">
        <f>CONCATENATE(H5,",",I5,",",J5,",",K5,",",L5,",",M5)</f>
        <v>2026,32,17,103.96,163.46,4</v>
      </c>
    </row>
    <row r="6" spans="1:15">
      <c r="A6">
        <v>6</v>
      </c>
      <c r="B6" t="s">
        <v>93</v>
      </c>
      <c r="C6" t="str">
        <f>VLOOKUP(B6,Colagem!H:I,2,FALSE)</f>
        <v>99.66</v>
      </c>
      <c r="D6">
        <f>--SUBSTITUTE(C6, ".", ",")</f>
        <v>99.66</v>
      </c>
      <c r="E6" t="str">
        <f>VLOOKUP(B6,Colagem!K:L,2,FALSE)</f>
        <v>C$ 161.64</v>
      </c>
      <c r="F6" t="str">
        <f>SUBSTITUTE(E6, "C$","")</f>
        <v xml:space="preserve"> 161.64</v>
      </c>
      <c r="H6">
        <v>2026</v>
      </c>
      <c r="I6">
        <v>32</v>
      </c>
      <c r="J6">
        <v>6</v>
      </c>
      <c r="K6" t="str">
        <f>C6</f>
        <v>99.66</v>
      </c>
      <c r="L6" t="str">
        <f>TRIM(F6)</f>
        <v>161.64</v>
      </c>
      <c r="M6" s="39">
        <v>5</v>
      </c>
      <c r="O6" t="str">
        <f>CONCATENATE(H6,",",I6,",",J6,",",K6,",",L6,",",M6)</f>
        <v>2026,32,6,99.66,161.64,5</v>
      </c>
    </row>
    <row r="7" spans="1:15">
      <c r="A7">
        <v>82</v>
      </c>
      <c r="B7" t="s">
        <v>565</v>
      </c>
      <c r="C7" t="str">
        <f>VLOOKUP(B7,Colagem!H:I,2,FALSE)</f>
        <v>97.45</v>
      </c>
      <c r="D7">
        <f>--SUBSTITUTE(C7, ".", ",")</f>
        <v>97.45</v>
      </c>
      <c r="E7" t="str">
        <f>VLOOKUP(B7,Colagem!K:L,2,FALSE)</f>
        <v>C$ 151.91</v>
      </c>
      <c r="F7" t="str">
        <f>SUBSTITUTE(E7, "C$","")</f>
        <v xml:space="preserve"> 151.91</v>
      </c>
      <c r="H7">
        <v>2026</v>
      </c>
      <c r="I7">
        <v>32</v>
      </c>
      <c r="J7">
        <v>82</v>
      </c>
      <c r="K7" t="str">
        <f>C7</f>
        <v>97.45</v>
      </c>
      <c r="L7" t="str">
        <f>TRIM(F7)</f>
        <v>151.91</v>
      </c>
      <c r="M7" s="39">
        <v>6</v>
      </c>
      <c r="O7" t="str">
        <f>CONCATENATE(H7,",",I7,",",J7,",",K7,",",L7,",",M7)</f>
        <v>2026,32,82,97.45,151.91,6</v>
      </c>
    </row>
    <row r="8" spans="1:15">
      <c r="A8">
        <v>71</v>
      </c>
      <c r="B8" t="s">
        <v>130</v>
      </c>
      <c r="C8" t="str">
        <f>VLOOKUP(B8,Colagem!H:I,2,FALSE)</f>
        <v>95.31</v>
      </c>
      <c r="D8">
        <f>--SUBSTITUTE(C8, ".", ",")</f>
        <v>95.31</v>
      </c>
      <c r="E8" t="str">
        <f>VLOOKUP(B8,Colagem!K:L,2,FALSE)</f>
        <v>C$ 141.14</v>
      </c>
      <c r="F8" t="str">
        <f>SUBSTITUTE(E8, "C$","")</f>
        <v xml:space="preserve"> 141.14</v>
      </c>
      <c r="H8">
        <v>2026</v>
      </c>
      <c r="I8">
        <v>32</v>
      </c>
      <c r="J8">
        <v>71</v>
      </c>
      <c r="K8" t="str">
        <f>C8</f>
        <v>95.31</v>
      </c>
      <c r="L8" t="str">
        <f>TRIM(F8)</f>
        <v>141.14</v>
      </c>
      <c r="M8" s="39">
        <v>7</v>
      </c>
      <c r="O8" t="str">
        <f>CONCATENATE(H8,",",I8,",",J8,",",K8,",",L8,",",M8)</f>
        <v>2026,32,71,95.31,141.14,7</v>
      </c>
    </row>
    <row r="9" spans="1:15">
      <c r="A9">
        <v>42</v>
      </c>
      <c r="B9" t="s">
        <v>171</v>
      </c>
      <c r="C9" t="str">
        <f>VLOOKUP(B9,Colagem!H:I,2,FALSE)</f>
        <v>94.86</v>
      </c>
      <c r="D9">
        <f>--SUBSTITUTE(C9, ".", ",")</f>
        <v>94.86</v>
      </c>
      <c r="E9" t="str">
        <f>VLOOKUP(B9,Colagem!K:L,2,FALSE)</f>
        <v>C$ 160.22</v>
      </c>
      <c r="F9" t="str">
        <f>SUBSTITUTE(E9, "C$","")</f>
        <v xml:space="preserve"> 160.22</v>
      </c>
      <c r="H9">
        <v>2026</v>
      </c>
      <c r="I9">
        <v>32</v>
      </c>
      <c r="J9">
        <v>42</v>
      </c>
      <c r="K9" t="str">
        <f>C9</f>
        <v>94.86</v>
      </c>
      <c r="L9" t="str">
        <f>TRIM(F9)</f>
        <v>160.22</v>
      </c>
      <c r="M9" s="39">
        <v>8</v>
      </c>
      <c r="O9" t="str">
        <f>CONCATENATE(H9,",",I9,",",J9,",",K9,",",L9,",",M9)</f>
        <v>2026,32,42,94.86,160.22,8</v>
      </c>
    </row>
    <row r="10" spans="1:15">
      <c r="A10">
        <v>4</v>
      </c>
      <c r="B10" t="s">
        <v>156</v>
      </c>
      <c r="C10" t="str">
        <f>VLOOKUP(B10,Colagem!H:I,2,FALSE)</f>
        <v>94.26</v>
      </c>
      <c r="D10">
        <f>--SUBSTITUTE(C10, ".", ",")</f>
        <v>94.26</v>
      </c>
      <c r="E10" t="str">
        <f>VLOOKUP(B10,Colagem!K:L,2,FALSE)</f>
        <v>C$ 152.41</v>
      </c>
      <c r="F10" t="str">
        <f>SUBSTITUTE(E10, "C$","")</f>
        <v xml:space="preserve"> 152.41</v>
      </c>
      <c r="H10">
        <v>2026</v>
      </c>
      <c r="I10">
        <v>32</v>
      </c>
      <c r="J10">
        <v>4</v>
      </c>
      <c r="K10" t="str">
        <f>C10</f>
        <v>94.26</v>
      </c>
      <c r="L10" t="str">
        <f>TRIM(F10)</f>
        <v>152.41</v>
      </c>
      <c r="M10" s="39">
        <v>9</v>
      </c>
      <c r="O10" t="str">
        <f>CONCATENATE(H10,",",I10,",",J10,",",K10,",",L10,",",M10)</f>
        <v>2026,32,4,94.26,152.41,9</v>
      </c>
    </row>
    <row r="11" spans="1:15">
      <c r="A11">
        <v>44</v>
      </c>
      <c r="B11" t="s">
        <v>63</v>
      </c>
      <c r="C11" t="str">
        <f>VLOOKUP(B11,Colagem!H:I,2,FALSE)</f>
        <v>92.66</v>
      </c>
      <c r="D11">
        <f>--SUBSTITUTE(C11, ".", ",")</f>
        <v>92.66</v>
      </c>
      <c r="E11" t="str">
        <f>VLOOKUP(B11,Colagem!K:L,2,FALSE)</f>
        <v>C$ 162.80</v>
      </c>
      <c r="F11" t="str">
        <f>SUBSTITUTE(E11, "C$","")</f>
        <v xml:space="preserve"> 162.80</v>
      </c>
      <c r="H11">
        <v>2026</v>
      </c>
      <c r="I11">
        <v>32</v>
      </c>
      <c r="J11">
        <v>44</v>
      </c>
      <c r="K11" t="str">
        <f>C11</f>
        <v>92.66</v>
      </c>
      <c r="L11" t="str">
        <f>TRIM(F11)</f>
        <v>162.80</v>
      </c>
      <c r="M11" s="39">
        <v>10</v>
      </c>
      <c r="O11" t="str">
        <f>CONCATENATE(H11,",",I11,",",J11,",",K11,",",L11,",",M11)</f>
        <v>2026,32,44,92.66,162.80,10</v>
      </c>
    </row>
    <row r="12" spans="1:15">
      <c r="A12">
        <v>35</v>
      </c>
      <c r="B12" t="s">
        <v>5</v>
      </c>
      <c r="C12" t="str">
        <f>VLOOKUP(B12,Colagem!H:I,2,FALSE)</f>
        <v>92.28</v>
      </c>
      <c r="D12">
        <f>--SUBSTITUTE(C12, ".", ",")</f>
        <v>92.28</v>
      </c>
      <c r="E12" t="str">
        <f>VLOOKUP(B12,Colagem!K:L,2,FALSE)</f>
        <v>C$ 156.35</v>
      </c>
      <c r="F12" t="str">
        <f>SUBSTITUTE(E12, "C$","")</f>
        <v xml:space="preserve"> 156.35</v>
      </c>
      <c r="H12">
        <v>2026</v>
      </c>
      <c r="I12">
        <v>32</v>
      </c>
      <c r="J12">
        <v>35</v>
      </c>
      <c r="K12" t="str">
        <f>C12</f>
        <v>92.28</v>
      </c>
      <c r="L12" t="str">
        <f>TRIM(F12)</f>
        <v>156.35</v>
      </c>
      <c r="M12" s="39">
        <v>11</v>
      </c>
      <c r="O12" t="str">
        <f>CONCATENATE(H12,",",I12,",",J12,",",K12,",",L12,",",M12)</f>
        <v>2026,32,35,92.28,156.35,11</v>
      </c>
    </row>
    <row r="13" spans="1:15">
      <c r="A13">
        <v>65</v>
      </c>
      <c r="B13" t="s">
        <v>138</v>
      </c>
      <c r="C13" t="str">
        <f>VLOOKUP(B13,Colagem!H:I,2,FALSE)</f>
        <v>92.15</v>
      </c>
      <c r="D13">
        <f>--SUBSTITUTE(C13, ".", ",")</f>
        <v>92.15</v>
      </c>
      <c r="E13" t="str">
        <f>VLOOKUP(B13,Colagem!K:L,2,FALSE)</f>
        <v>C$ 147.64</v>
      </c>
      <c r="F13" t="str">
        <f>SUBSTITUTE(E13, "C$","")</f>
        <v xml:space="preserve"> 147.64</v>
      </c>
      <c r="H13">
        <v>2026</v>
      </c>
      <c r="I13">
        <v>32</v>
      </c>
      <c r="J13">
        <v>65</v>
      </c>
      <c r="K13" t="str">
        <f>C13</f>
        <v>92.15</v>
      </c>
      <c r="L13" t="str">
        <f>TRIM(F13)</f>
        <v>147.64</v>
      </c>
      <c r="M13" s="39">
        <v>12</v>
      </c>
      <c r="O13" t="str">
        <f>CONCATENATE(H13,",",I13,",",J13,",",K13,",",L13,",",M13)</f>
        <v>2026,32,65,92.15,147.64,12</v>
      </c>
    </row>
    <row r="14" spans="1:15">
      <c r="A14">
        <v>18</v>
      </c>
      <c r="B14" t="s">
        <v>18</v>
      </c>
      <c r="C14" t="str">
        <f>VLOOKUP(B14,Colagem!H:I,2,FALSE)</f>
        <v>91.16</v>
      </c>
      <c r="D14">
        <f>--SUBSTITUTE(C14, ".", ",")</f>
        <v>91.16</v>
      </c>
      <c r="E14" t="str">
        <f>VLOOKUP(B14,Colagem!K:L,2,FALSE)</f>
        <v>C$ 172.29</v>
      </c>
      <c r="F14" t="str">
        <f>SUBSTITUTE(E14, "C$","")</f>
        <v xml:space="preserve"> 172.29</v>
      </c>
      <c r="H14">
        <v>2026</v>
      </c>
      <c r="I14">
        <v>32</v>
      </c>
      <c r="J14">
        <v>18</v>
      </c>
      <c r="K14" t="str">
        <f>C14</f>
        <v>91.16</v>
      </c>
      <c r="L14" t="str">
        <f>TRIM(F14)</f>
        <v>172.29</v>
      </c>
      <c r="M14" s="39">
        <v>13</v>
      </c>
      <c r="O14" t="str">
        <f>CONCATENATE(H14,",",I14,",",J14,",",K14,",",L14,",",M14)</f>
        <v>2026,32,18,91.16,172.29,13</v>
      </c>
    </row>
    <row r="15" spans="1:15">
      <c r="A15">
        <v>5</v>
      </c>
      <c r="B15" t="s">
        <v>204</v>
      </c>
      <c r="C15" t="str">
        <f>VLOOKUP(B15,Colagem!H:I,2,FALSE)</f>
        <v>90.06</v>
      </c>
      <c r="D15">
        <f>--SUBSTITUTE(C15, ".", ",")</f>
        <v>90.06</v>
      </c>
      <c r="E15" t="str">
        <f>VLOOKUP(B15,Colagem!K:L,2,FALSE)</f>
        <v>C$ 168.00</v>
      </c>
      <c r="F15" t="str">
        <f>SUBSTITUTE(E15, "C$","")</f>
        <v xml:space="preserve"> 168.00</v>
      </c>
      <c r="H15">
        <v>2026</v>
      </c>
      <c r="I15">
        <v>32</v>
      </c>
      <c r="J15">
        <v>5</v>
      </c>
      <c r="K15" t="str">
        <f>C15</f>
        <v>90.06</v>
      </c>
      <c r="L15" t="str">
        <f>TRIM(F15)</f>
        <v>168.00</v>
      </c>
      <c r="M15" s="39">
        <v>14</v>
      </c>
      <c r="O15" t="str">
        <f>CONCATENATE(H15,",",I15,",",J15,",",K15,",",L15,",",M15)</f>
        <v>2026,32,5,90.06,168.00,14</v>
      </c>
    </row>
    <row r="16" spans="1:15">
      <c r="A16">
        <v>14</v>
      </c>
      <c r="B16" t="s">
        <v>99</v>
      </c>
      <c r="C16" t="str">
        <f>VLOOKUP(B16,Colagem!H:I,2,FALSE)</f>
        <v>90.06</v>
      </c>
      <c r="D16">
        <f>--SUBSTITUTE(C16, ".", ",")</f>
        <v>90.06</v>
      </c>
      <c r="E16" t="str">
        <f>VLOOKUP(B16,Colagem!K:L,2,FALSE)</f>
        <v>C$ 154.54</v>
      </c>
      <c r="F16" t="str">
        <f>SUBSTITUTE(E16, "C$","")</f>
        <v xml:space="preserve"> 154.54</v>
      </c>
      <c r="H16">
        <v>2026</v>
      </c>
      <c r="I16">
        <v>32</v>
      </c>
      <c r="J16">
        <v>14</v>
      </c>
      <c r="K16" t="str">
        <f>C16</f>
        <v>90.06</v>
      </c>
      <c r="L16" t="str">
        <f>TRIM(F16)</f>
        <v>154.54</v>
      </c>
      <c r="M16" s="39">
        <v>15</v>
      </c>
      <c r="O16" t="str">
        <f>CONCATENATE(H16,",",I16,",",J16,",",K16,",",L16,",",M16)</f>
        <v>2026,32,14,90.06,154.54,15</v>
      </c>
    </row>
    <row r="17" spans="1:15">
      <c r="A17">
        <v>63</v>
      </c>
      <c r="B17" t="s">
        <v>72</v>
      </c>
      <c r="C17" t="str">
        <f>VLOOKUP(B17,Colagem!H:I,2,FALSE)</f>
        <v>89.16</v>
      </c>
      <c r="D17">
        <f>--SUBSTITUTE(C17, ".", ",")</f>
        <v>89.16</v>
      </c>
      <c r="E17" t="str">
        <f>VLOOKUP(B17,Colagem!K:L,2,FALSE)</f>
        <v>C$ 171.93</v>
      </c>
      <c r="F17" t="str">
        <f>SUBSTITUTE(E17, "C$","")</f>
        <v xml:space="preserve"> 171.93</v>
      </c>
      <c r="H17">
        <v>2026</v>
      </c>
      <c r="I17">
        <v>32</v>
      </c>
      <c r="J17">
        <v>63</v>
      </c>
      <c r="K17" t="str">
        <f>C17</f>
        <v>89.16</v>
      </c>
      <c r="L17" t="str">
        <f>TRIM(F17)</f>
        <v>171.93</v>
      </c>
      <c r="M17" s="39">
        <v>16</v>
      </c>
      <c r="O17" t="str">
        <f>CONCATENATE(H17,",",I17,",",J17,",",K17,",",L17,",",M17)</f>
        <v>2026,32,63,89.16,171.93,16</v>
      </c>
    </row>
    <row r="18" spans="1:15">
      <c r="A18">
        <v>75</v>
      </c>
      <c r="B18" t="s">
        <v>521</v>
      </c>
      <c r="C18" t="str">
        <f>VLOOKUP(B18,Colagem!H:I,2,FALSE)</f>
        <v>88.96</v>
      </c>
      <c r="D18">
        <f>--SUBSTITUTE(C18, ".", ",")</f>
        <v>88.96</v>
      </c>
      <c r="E18" t="str">
        <f>VLOOKUP(B18,Colagem!K:L,2,FALSE)</f>
        <v>C$ 185.48</v>
      </c>
      <c r="F18" t="str">
        <f>SUBSTITUTE(E18, "C$","")</f>
        <v xml:space="preserve"> 185.48</v>
      </c>
      <c r="H18">
        <v>2026</v>
      </c>
      <c r="I18">
        <v>32</v>
      </c>
      <c r="J18">
        <v>75</v>
      </c>
      <c r="K18" t="str">
        <f>C18</f>
        <v>88.96</v>
      </c>
      <c r="L18" t="str">
        <f>TRIM(F18)</f>
        <v>185.48</v>
      </c>
      <c r="M18" s="39">
        <v>17</v>
      </c>
      <c r="O18" t="str">
        <f>CONCATENATE(H18,",",I18,",",J18,",",K18,",",L18,",",M18)</f>
        <v>2026,32,75,88.96,185.48,17</v>
      </c>
    </row>
    <row r="19" spans="1:15">
      <c r="A19">
        <v>9</v>
      </c>
      <c r="B19" t="s">
        <v>12</v>
      </c>
      <c r="C19" t="str">
        <f>VLOOKUP(B19,Colagem!H:I,2,FALSE)</f>
        <v>88.18</v>
      </c>
      <c r="D19">
        <f>--SUBSTITUTE(C19, ".", ",")</f>
        <v>88.18</v>
      </c>
      <c r="E19" t="str">
        <f>VLOOKUP(B19,Colagem!K:L,2,FALSE)</f>
        <v>C$ 151.92</v>
      </c>
      <c r="F19" t="str">
        <f>SUBSTITUTE(E19, "C$","")</f>
        <v xml:space="preserve"> 151.92</v>
      </c>
      <c r="H19">
        <v>2026</v>
      </c>
      <c r="I19">
        <v>32</v>
      </c>
      <c r="J19">
        <v>9</v>
      </c>
      <c r="K19" t="str">
        <f>C19</f>
        <v>88.18</v>
      </c>
      <c r="L19" t="str">
        <f>TRIM(F19)</f>
        <v>151.92</v>
      </c>
      <c r="M19" s="39">
        <v>18</v>
      </c>
      <c r="O19" t="str">
        <f>CONCATENATE(H19,",",I19,",",J19,",",K19,",",L19,",",M19)</f>
        <v>2026,32,9,88.18,151.92,18</v>
      </c>
    </row>
    <row r="20" spans="1:15">
      <c r="A20">
        <v>78</v>
      </c>
      <c r="B20" t="s">
        <v>530</v>
      </c>
      <c r="C20" t="str">
        <f>VLOOKUP(B20,Colagem!H:I,2,FALSE)</f>
        <v>87.75</v>
      </c>
      <c r="D20">
        <f>--SUBSTITUTE(C20, ".", ",")</f>
        <v>87.75</v>
      </c>
      <c r="E20" t="str">
        <f>VLOOKUP(B20,Colagem!K:L,2,FALSE)</f>
        <v>C$ 128.50</v>
      </c>
      <c r="F20" t="str">
        <f>SUBSTITUTE(E20, "C$","")</f>
        <v xml:space="preserve"> 128.50</v>
      </c>
      <c r="H20">
        <v>2026</v>
      </c>
      <c r="I20">
        <v>32</v>
      </c>
      <c r="J20">
        <v>78</v>
      </c>
      <c r="K20" t="str">
        <f>C20</f>
        <v>87.75</v>
      </c>
      <c r="L20" t="str">
        <f>TRIM(F20)</f>
        <v>128.50</v>
      </c>
      <c r="M20" s="39">
        <v>19</v>
      </c>
      <c r="O20" t="str">
        <f>CONCATENATE(H20,",",I20,",",J20,",",K20,",",L20,",",M20)</f>
        <v>2026,32,78,87.75,128.50,19</v>
      </c>
    </row>
    <row r="21" spans="1:15">
      <c r="A21">
        <v>34</v>
      </c>
      <c r="B21" t="s">
        <v>192</v>
      </c>
      <c r="C21" t="str">
        <f>VLOOKUP(B21,Colagem!H:I,2,FALSE)</f>
        <v>86.36</v>
      </c>
      <c r="D21">
        <f>--SUBSTITUTE(C21, ".", ",")</f>
        <v>86.36</v>
      </c>
      <c r="E21" t="str">
        <f>VLOOKUP(B21,Colagem!K:L,2,FALSE)</f>
        <v>C$ 187.22</v>
      </c>
      <c r="F21" t="str">
        <f>SUBSTITUTE(E21, "C$","")</f>
        <v xml:space="preserve"> 187.22</v>
      </c>
      <c r="H21">
        <v>2026</v>
      </c>
      <c r="I21">
        <v>32</v>
      </c>
      <c r="J21">
        <v>34</v>
      </c>
      <c r="K21" t="str">
        <f>C21</f>
        <v>86.36</v>
      </c>
      <c r="L21" t="str">
        <f>TRIM(F21)</f>
        <v>187.22</v>
      </c>
      <c r="M21" s="39">
        <v>20</v>
      </c>
      <c r="O21" t="str">
        <f>CONCATENATE(H21,",",I21,",",J21,",",K21,",",L21,",",M21)</f>
        <v>2026,32,34,86.36,187.22,20</v>
      </c>
    </row>
    <row r="22" spans="1:15">
      <c r="A22">
        <v>59</v>
      </c>
      <c r="B22" t="s">
        <v>51</v>
      </c>
      <c r="C22" t="str">
        <f>VLOOKUP(B22,Colagem!H:I,2,FALSE)</f>
        <v>86.21</v>
      </c>
      <c r="D22">
        <f>--SUBSTITUTE(C22, ".", ",")</f>
        <v>86.21</v>
      </c>
      <c r="E22" t="str">
        <f>VLOOKUP(B22,Colagem!K:L,2,FALSE)</f>
        <v>C$ 139.57</v>
      </c>
      <c r="F22" t="str">
        <f>SUBSTITUTE(E22, "C$","")</f>
        <v xml:space="preserve"> 139.57</v>
      </c>
      <c r="H22">
        <v>2026</v>
      </c>
      <c r="I22">
        <v>32</v>
      </c>
      <c r="J22">
        <v>59</v>
      </c>
      <c r="K22" t="str">
        <f>C22</f>
        <v>86.21</v>
      </c>
      <c r="L22" t="str">
        <f>TRIM(F22)</f>
        <v>139.57</v>
      </c>
      <c r="M22" s="39">
        <v>21</v>
      </c>
      <c r="O22" t="str">
        <f>CONCATENATE(H22,",",I22,",",J22,",",K22,",",L22,",",M22)</f>
        <v>2026,32,59,86.21,139.57,21</v>
      </c>
    </row>
    <row r="23" spans="1:15">
      <c r="A23">
        <v>40</v>
      </c>
      <c r="B23" t="s">
        <v>119</v>
      </c>
      <c r="C23" t="str">
        <f>VLOOKUP(B23,Colagem!H:I,2,FALSE)</f>
        <v>85.98</v>
      </c>
      <c r="D23">
        <f>--SUBSTITUTE(C23, ".", ",")</f>
        <v>85.98</v>
      </c>
      <c r="E23" t="str">
        <f>VLOOKUP(B23,Colagem!K:L,2,FALSE)</f>
        <v>C$ 147.78</v>
      </c>
      <c r="F23" t="str">
        <f>SUBSTITUTE(E23, "C$","")</f>
        <v xml:space="preserve"> 147.78</v>
      </c>
      <c r="H23">
        <v>2026</v>
      </c>
      <c r="I23">
        <v>32</v>
      </c>
      <c r="J23">
        <v>40</v>
      </c>
      <c r="K23" t="str">
        <f>C23</f>
        <v>85.98</v>
      </c>
      <c r="L23" t="str">
        <f>TRIM(F23)</f>
        <v>147.78</v>
      </c>
      <c r="M23" s="39">
        <v>22</v>
      </c>
      <c r="O23" t="str">
        <f>CONCATENATE(H23,",",I23,",",J23,",",K23,",",L23,",",M23)</f>
        <v>2026,32,40,85.98,147.78,22</v>
      </c>
    </row>
    <row r="24" spans="1:15">
      <c r="A24">
        <v>68</v>
      </c>
      <c r="B24" t="s">
        <v>36</v>
      </c>
      <c r="C24" t="str">
        <f>VLOOKUP(B24,Colagem!H:I,2,FALSE)</f>
        <v>85.96</v>
      </c>
      <c r="D24">
        <f>--SUBSTITUTE(C24, ".", ",")</f>
        <v>85.96</v>
      </c>
      <c r="E24" t="str">
        <f>VLOOKUP(B24,Colagem!K:L,2,FALSE)</f>
        <v>C$ 142.93</v>
      </c>
      <c r="F24" t="str">
        <f>SUBSTITUTE(E24, "C$","")</f>
        <v xml:space="preserve"> 142.93</v>
      </c>
      <c r="H24">
        <v>2026</v>
      </c>
      <c r="I24">
        <v>32</v>
      </c>
      <c r="J24">
        <v>68</v>
      </c>
      <c r="K24" t="str">
        <f>C24</f>
        <v>85.96</v>
      </c>
      <c r="L24" t="str">
        <f>TRIM(F24)</f>
        <v>142.93</v>
      </c>
      <c r="M24" s="39">
        <v>23</v>
      </c>
      <c r="O24" t="str">
        <f>CONCATENATE(H24,",",I24,",",J24,",",K24,",",L24,",",M24)</f>
        <v>2026,32,68,85.96,142.93,23</v>
      </c>
    </row>
    <row r="25" spans="1:15">
      <c r="A25">
        <v>72</v>
      </c>
      <c r="B25" t="s">
        <v>45</v>
      </c>
      <c r="C25" t="str">
        <f>VLOOKUP(B25,Colagem!H:I,2,FALSE)</f>
        <v>85.51</v>
      </c>
      <c r="D25">
        <f>--SUBSTITUTE(C25, ".", ",")</f>
        <v>85.51</v>
      </c>
      <c r="E25" t="str">
        <f>VLOOKUP(B25,Colagem!K:L,2,FALSE)</f>
        <v>C$ 139.58</v>
      </c>
      <c r="F25" t="str">
        <f>SUBSTITUTE(E25, "C$","")</f>
        <v xml:space="preserve"> 139.58</v>
      </c>
      <c r="H25">
        <v>2026</v>
      </c>
      <c r="I25">
        <v>32</v>
      </c>
      <c r="J25">
        <v>72</v>
      </c>
      <c r="K25" t="str">
        <f>C25</f>
        <v>85.51</v>
      </c>
      <c r="L25" t="str">
        <f>TRIM(F25)</f>
        <v>139.58</v>
      </c>
      <c r="M25" s="39">
        <v>24</v>
      </c>
      <c r="O25" t="str">
        <f>CONCATENATE(H25,",",I25,",",J25,",",K25,",",L25,",",M25)</f>
        <v>2026,32,72,85.51,139.58,24</v>
      </c>
    </row>
    <row r="26" spans="1:15">
      <c r="A26">
        <v>77</v>
      </c>
      <c r="B26" t="s">
        <v>478</v>
      </c>
      <c r="C26" t="str">
        <f>VLOOKUP(B26,Colagem!H:I,2,FALSE)</f>
        <v>85.36</v>
      </c>
      <c r="D26">
        <f>--SUBSTITUTE(C26, ".", ",")</f>
        <v>85.36</v>
      </c>
      <c r="E26" t="str">
        <f>VLOOKUP(B26,Colagem!K:L,2,FALSE)</f>
        <v>C$ 155.73</v>
      </c>
      <c r="F26" t="str">
        <f>SUBSTITUTE(E26, "C$","")</f>
        <v xml:space="preserve"> 155.73</v>
      </c>
      <c r="H26">
        <v>2026</v>
      </c>
      <c r="I26">
        <v>32</v>
      </c>
      <c r="J26">
        <v>77</v>
      </c>
      <c r="K26" t="str">
        <f>C26</f>
        <v>85.36</v>
      </c>
      <c r="L26" t="str">
        <f>TRIM(F26)</f>
        <v>155.73</v>
      </c>
      <c r="M26" s="39">
        <v>25</v>
      </c>
      <c r="O26" t="str">
        <f>CONCATENATE(H26,",",I26,",",J26,",",K26,",",L26,",",M26)</f>
        <v>2026,32,77,85.36,155.73,25</v>
      </c>
    </row>
    <row r="27" spans="1:15">
      <c r="A27">
        <v>51</v>
      </c>
      <c r="B27" t="s">
        <v>132</v>
      </c>
      <c r="C27" t="str">
        <f>VLOOKUP(B27,Colagem!H:I,2,FALSE)</f>
        <v>84.26</v>
      </c>
      <c r="D27">
        <f>--SUBSTITUTE(C27, ".", ",")</f>
        <v>84.26</v>
      </c>
      <c r="E27" t="str">
        <f>VLOOKUP(B27,Colagem!K:L,2,FALSE)</f>
        <v>C$ 159.51</v>
      </c>
      <c r="F27" t="str">
        <f>SUBSTITUTE(E27, "C$","")</f>
        <v xml:space="preserve"> 159.51</v>
      </c>
      <c r="H27">
        <v>2026</v>
      </c>
      <c r="I27">
        <v>32</v>
      </c>
      <c r="J27">
        <v>51</v>
      </c>
      <c r="K27" t="str">
        <f>C27</f>
        <v>84.26</v>
      </c>
      <c r="L27" t="str">
        <f>TRIM(F27)</f>
        <v>159.51</v>
      </c>
      <c r="M27" s="39">
        <v>26</v>
      </c>
      <c r="O27" t="str">
        <f>CONCATENATE(H27,",",I27,",",J27,",",K27,",",L27,",",M27)</f>
        <v>2026,32,51,84.26,159.51,26</v>
      </c>
    </row>
    <row r="28" spans="1:15">
      <c r="A28">
        <v>11</v>
      </c>
      <c r="B28" t="s">
        <v>116</v>
      </c>
      <c r="C28" t="str">
        <f>VLOOKUP(B28,Colagem!H:I,2,FALSE)</f>
        <v>84.26</v>
      </c>
      <c r="D28">
        <f>--SUBSTITUTE(C28, ".", ",")</f>
        <v>84.26</v>
      </c>
      <c r="E28" t="str">
        <f>VLOOKUP(B28,Colagem!K:L,2,FALSE)</f>
        <v>C$ 173.09</v>
      </c>
      <c r="F28" t="str">
        <f>SUBSTITUTE(E28, "C$","")</f>
        <v xml:space="preserve"> 173.09</v>
      </c>
      <c r="H28">
        <v>2026</v>
      </c>
      <c r="I28">
        <v>32</v>
      </c>
      <c r="J28">
        <v>11</v>
      </c>
      <c r="K28" t="str">
        <f>C28</f>
        <v>84.26</v>
      </c>
      <c r="L28" t="str">
        <f>TRIM(F28)</f>
        <v>173.09</v>
      </c>
      <c r="M28" s="39">
        <v>27</v>
      </c>
      <c r="O28" t="str">
        <f>CONCATENATE(H28,",",I28,",",J28,",",K28,",",L28,",",M28)</f>
        <v>2026,32,11,84.26,173.09,27</v>
      </c>
    </row>
    <row r="29" spans="1:15">
      <c r="A29">
        <v>79</v>
      </c>
      <c r="B29" t="s">
        <v>533</v>
      </c>
      <c r="C29" t="str">
        <f>VLOOKUP(B29,Colagem!H:I,2,FALSE)</f>
        <v>83.59</v>
      </c>
      <c r="D29">
        <f>--SUBSTITUTE(C29, ".", ",")</f>
        <v>83.59</v>
      </c>
      <c r="E29" t="str">
        <f>VLOOKUP(B29,Colagem!K:L,2,FALSE)</f>
        <v>C$ 135.94</v>
      </c>
      <c r="F29" t="str">
        <f>SUBSTITUTE(E29, "C$","")</f>
        <v xml:space="preserve"> 135.94</v>
      </c>
      <c r="H29">
        <v>2026</v>
      </c>
      <c r="I29">
        <v>32</v>
      </c>
      <c r="J29">
        <v>79</v>
      </c>
      <c r="K29" t="str">
        <f>C29</f>
        <v>83.59</v>
      </c>
      <c r="L29" t="str">
        <f>TRIM(F29)</f>
        <v>135.94</v>
      </c>
      <c r="M29" s="39">
        <v>28</v>
      </c>
      <c r="O29" t="str">
        <f>CONCATENATE(H29,",",I29,",",J29,",",K29,",",L29,",",M29)</f>
        <v>2026,32,79,83.59,135.94,28</v>
      </c>
    </row>
    <row r="30" spans="1:15">
      <c r="A30">
        <v>36</v>
      </c>
      <c r="B30" t="s">
        <v>27</v>
      </c>
      <c r="C30" t="str">
        <f>VLOOKUP(B30,Colagem!H:I,2,FALSE)</f>
        <v>83.55</v>
      </c>
      <c r="D30">
        <f>--SUBSTITUTE(C30, ".", ",")</f>
        <v>83.55</v>
      </c>
      <c r="E30" t="str">
        <f>VLOOKUP(B30,Colagem!K:L,2,FALSE)</f>
        <v>C$ 149.80</v>
      </c>
      <c r="F30" t="str">
        <f>SUBSTITUTE(E30, "C$","")</f>
        <v xml:space="preserve"> 149.80</v>
      </c>
      <c r="H30">
        <v>2026</v>
      </c>
      <c r="I30">
        <v>32</v>
      </c>
      <c r="J30">
        <v>36</v>
      </c>
      <c r="K30" t="str">
        <f>C30</f>
        <v>83.55</v>
      </c>
      <c r="L30" t="str">
        <f>TRIM(F30)</f>
        <v>149.80</v>
      </c>
      <c r="M30" s="39">
        <v>29</v>
      </c>
      <c r="O30" t="str">
        <f>CONCATENATE(H30,",",I30,",",J30,",",K30,",",L30,",",M30)</f>
        <v>2026,32,36,83.55,149.80,29</v>
      </c>
    </row>
    <row r="31" spans="1:15">
      <c r="A31">
        <v>37</v>
      </c>
      <c r="B31" t="s">
        <v>81</v>
      </c>
      <c r="C31" t="str">
        <f>VLOOKUP(B31,Colagem!H:I,2,FALSE)</f>
        <v>83.55</v>
      </c>
      <c r="D31">
        <f>--SUBSTITUTE(C31, ".", ",")</f>
        <v>83.55</v>
      </c>
      <c r="E31" t="str">
        <f>VLOOKUP(B31,Colagem!K:L,2,FALSE)</f>
        <v>C$ 173.30</v>
      </c>
      <c r="F31" t="str">
        <f>SUBSTITUTE(E31, "C$","")</f>
        <v xml:space="preserve"> 173.30</v>
      </c>
      <c r="H31">
        <v>2026</v>
      </c>
      <c r="I31">
        <v>32</v>
      </c>
      <c r="J31">
        <v>37</v>
      </c>
      <c r="K31" t="str">
        <f>C31</f>
        <v>83.55</v>
      </c>
      <c r="L31" t="str">
        <f>TRIM(F31)</f>
        <v>173.30</v>
      </c>
      <c r="M31" s="39">
        <v>30</v>
      </c>
      <c r="O31" t="str">
        <f>CONCATENATE(H31,",",I31,",",J31,",",K31,",",L31,",",M31)</f>
        <v>2026,32,37,83.55,173.30,30</v>
      </c>
    </row>
    <row r="32" spans="1:15">
      <c r="A32">
        <v>43</v>
      </c>
      <c r="B32" t="s">
        <v>96</v>
      </c>
      <c r="C32" t="str">
        <f>VLOOKUP(B32,Colagem!H:I,2,FALSE)</f>
        <v>83.06</v>
      </c>
      <c r="D32">
        <f>--SUBSTITUTE(C32, ".", ",")</f>
        <v>83.06</v>
      </c>
      <c r="E32" t="str">
        <f>VLOOKUP(B32,Colagem!K:L,2,FALSE)</f>
        <v>C$ 159.52</v>
      </c>
      <c r="F32" t="str">
        <f>SUBSTITUTE(E32, "C$","")</f>
        <v xml:space="preserve"> 159.52</v>
      </c>
      <c r="H32">
        <v>2026</v>
      </c>
      <c r="I32">
        <v>32</v>
      </c>
      <c r="J32">
        <v>43</v>
      </c>
      <c r="K32" t="str">
        <f>C32</f>
        <v>83.06</v>
      </c>
      <c r="L32" t="str">
        <f>TRIM(F32)</f>
        <v>159.52</v>
      </c>
      <c r="M32" s="39">
        <v>31</v>
      </c>
      <c r="O32" t="str">
        <f>CONCATENATE(H32,",",I32,",",J32,",",K32,",",L32,",",M32)</f>
        <v>2026,32,43,83.06,159.52,31</v>
      </c>
    </row>
    <row r="33" spans="1:15">
      <c r="A33">
        <v>10</v>
      </c>
      <c r="B33" t="s">
        <v>78</v>
      </c>
      <c r="C33" t="str">
        <f>VLOOKUP(B33,Colagem!H:I,2,FALSE)</f>
        <v>82.96</v>
      </c>
      <c r="D33">
        <f>--SUBSTITUTE(C33, ".", ",")</f>
        <v>82.96</v>
      </c>
      <c r="E33" t="str">
        <f>VLOOKUP(B33,Colagem!K:L,2,FALSE)</f>
        <v>C$ 147.21</v>
      </c>
      <c r="F33" t="str">
        <f>SUBSTITUTE(E33, "C$","")</f>
        <v xml:space="preserve"> 147.21</v>
      </c>
      <c r="H33">
        <v>2026</v>
      </c>
      <c r="I33">
        <v>32</v>
      </c>
      <c r="J33">
        <v>10</v>
      </c>
      <c r="K33" t="str">
        <f>C33</f>
        <v>82.96</v>
      </c>
      <c r="L33" t="str">
        <f>TRIM(F33)</f>
        <v>147.21</v>
      </c>
      <c r="M33" s="39">
        <v>32</v>
      </c>
      <c r="O33" t="str">
        <f>CONCATENATE(H33,",",I33,",",J33,",",K33,",",L33,",",M33)</f>
        <v>2026,32,10,82.96,147.21,32</v>
      </c>
    </row>
    <row r="34" spans="1:15">
      <c r="A34">
        <v>20</v>
      </c>
      <c r="B34" t="s">
        <v>54</v>
      </c>
      <c r="C34" t="str">
        <f>VLOOKUP(B34,Colagem!H:I,2,FALSE)</f>
        <v>82.86</v>
      </c>
      <c r="D34">
        <f>--SUBSTITUTE(C34, ".", ",")</f>
        <v>82.86</v>
      </c>
      <c r="E34" t="str">
        <f>VLOOKUP(B34,Colagem!K:L,2,FALSE)</f>
        <v>C$ 160.32</v>
      </c>
      <c r="F34" t="str">
        <f>SUBSTITUTE(E34, "C$","")</f>
        <v xml:space="preserve"> 160.32</v>
      </c>
      <c r="H34">
        <v>2026</v>
      </c>
      <c r="I34">
        <v>32</v>
      </c>
      <c r="J34">
        <v>20</v>
      </c>
      <c r="K34" t="str">
        <f>C34</f>
        <v>82.86</v>
      </c>
      <c r="L34" t="str">
        <f>TRIM(F34)</f>
        <v>160.32</v>
      </c>
      <c r="M34" s="39">
        <v>33</v>
      </c>
      <c r="O34" t="str">
        <f>CONCATENATE(H34,",",I34,",",J34,",",K34,",",L34,",",M34)</f>
        <v>2026,32,20,82.86,160.32,33</v>
      </c>
    </row>
    <row r="35" spans="1:15">
      <c r="A35">
        <v>38</v>
      </c>
      <c r="B35" t="s">
        <v>207</v>
      </c>
      <c r="C35" t="str">
        <f>VLOOKUP(B35,Colagem!H:I,2,FALSE)</f>
        <v>82.66</v>
      </c>
      <c r="D35">
        <f>--SUBSTITUTE(C35, ".", ",")</f>
        <v>82.66</v>
      </c>
      <c r="E35" t="str">
        <f>VLOOKUP(B35,Colagem!K:L,2,FALSE)</f>
        <v>C$ 174.58</v>
      </c>
      <c r="F35" t="str">
        <f>SUBSTITUTE(E35, "C$","")</f>
        <v xml:space="preserve"> 174.58</v>
      </c>
      <c r="H35">
        <v>2026</v>
      </c>
      <c r="I35">
        <v>32</v>
      </c>
      <c r="J35">
        <v>38</v>
      </c>
      <c r="K35" t="str">
        <f>C35</f>
        <v>82.66</v>
      </c>
      <c r="L35" t="str">
        <f>TRIM(F35)</f>
        <v>174.58</v>
      </c>
      <c r="M35" s="39">
        <v>34</v>
      </c>
      <c r="O35" t="str">
        <f>CONCATENATE(H35,",",I35,",",J35,",",K35,",",L35,",",M35)</f>
        <v>2026,32,38,82.66,174.58,34</v>
      </c>
    </row>
    <row r="36" spans="1:15">
      <c r="A36">
        <v>61</v>
      </c>
      <c r="B36" t="s">
        <v>48</v>
      </c>
      <c r="C36" t="str">
        <f>VLOOKUP(B36,Colagem!H:I,2,FALSE)</f>
        <v>82.11</v>
      </c>
      <c r="D36">
        <f>--SUBSTITUTE(C36, ".", ",")</f>
        <v>82.11</v>
      </c>
      <c r="E36" t="str">
        <f>VLOOKUP(B36,Colagem!K:L,2,FALSE)</f>
        <v>C$ 145.21</v>
      </c>
      <c r="F36" t="str">
        <f>SUBSTITUTE(E36, "C$","")</f>
        <v xml:space="preserve"> 145.21</v>
      </c>
      <c r="H36">
        <v>2026</v>
      </c>
      <c r="I36">
        <v>32</v>
      </c>
      <c r="J36">
        <v>61</v>
      </c>
      <c r="K36" t="str">
        <f>C36</f>
        <v>82.11</v>
      </c>
      <c r="L36" t="str">
        <f>TRIM(F36)</f>
        <v>145.21</v>
      </c>
      <c r="M36" s="39">
        <v>35</v>
      </c>
      <c r="O36" t="str">
        <f>CONCATENATE(H36,",",I36,",",J36,",",K36,",",L36,",",M36)</f>
        <v>2026,32,61,82.11,145.21,35</v>
      </c>
    </row>
    <row r="37" spans="1:15">
      <c r="A37">
        <v>30</v>
      </c>
      <c r="B37" t="s">
        <v>201</v>
      </c>
      <c r="C37" t="str">
        <f>VLOOKUP(B37,Colagem!H:I,2,FALSE)</f>
        <v>81.56</v>
      </c>
      <c r="D37">
        <f>--SUBSTITUTE(C37, ".", ",")</f>
        <v>81.56</v>
      </c>
      <c r="E37" t="str">
        <f>VLOOKUP(B37,Colagem!K:L,2,FALSE)</f>
        <v>C$ 158.89</v>
      </c>
      <c r="F37" t="str">
        <f>SUBSTITUTE(E37, "C$","")</f>
        <v xml:space="preserve"> 158.89</v>
      </c>
      <c r="H37">
        <v>2026</v>
      </c>
      <c r="I37">
        <v>32</v>
      </c>
      <c r="J37">
        <v>30</v>
      </c>
      <c r="K37" t="str">
        <f>C37</f>
        <v>81.56</v>
      </c>
      <c r="L37" t="str">
        <f>TRIM(F37)</f>
        <v>158.89</v>
      </c>
      <c r="M37" s="39">
        <v>36</v>
      </c>
      <c r="O37" t="str">
        <f>CONCATENATE(H37,",",I37,",",J37,",",K37,",",L37,",",M37)</f>
        <v>2026,32,30,81.56,158.89,36</v>
      </c>
    </row>
    <row r="38" spans="1:15">
      <c r="A38">
        <v>57</v>
      </c>
      <c r="B38" t="s">
        <v>150</v>
      </c>
      <c r="C38" t="str">
        <f>VLOOKUP(B38,Colagem!H:I,2,FALSE)</f>
        <v>81.39</v>
      </c>
      <c r="D38">
        <f>--SUBSTITUTE(C38, ".", ",")</f>
        <v>81.39</v>
      </c>
      <c r="E38" t="str">
        <f>VLOOKUP(B38,Colagem!K:L,2,FALSE)</f>
        <v>C$ 141.69</v>
      </c>
      <c r="F38" t="str">
        <f>SUBSTITUTE(E38, "C$","")</f>
        <v xml:space="preserve"> 141.69</v>
      </c>
      <c r="H38">
        <v>2026</v>
      </c>
      <c r="I38">
        <v>32</v>
      </c>
      <c r="J38">
        <v>57</v>
      </c>
      <c r="K38" t="str">
        <f>C38</f>
        <v>81.39</v>
      </c>
      <c r="L38" t="str">
        <f>TRIM(F38)</f>
        <v>141.69</v>
      </c>
      <c r="M38" s="39">
        <v>37</v>
      </c>
      <c r="O38" t="str">
        <f>CONCATENATE(H38,",",I38,",",J38,",",K38,",",L38,",",M38)</f>
        <v>2026,32,57,81.39,141.69,37</v>
      </c>
    </row>
    <row r="39" spans="1:15">
      <c r="A39">
        <v>28</v>
      </c>
      <c r="B39" t="s">
        <v>110</v>
      </c>
      <c r="C39" t="str">
        <f>VLOOKUP(B39,Colagem!H:I,2,FALSE)</f>
        <v>81.25</v>
      </c>
      <c r="D39">
        <f>--SUBSTITUTE(C39, ".", ",")</f>
        <v>81.25</v>
      </c>
      <c r="E39" t="str">
        <f>VLOOKUP(B39,Colagem!K:L,2,FALSE)</f>
        <v>C$ 148.98</v>
      </c>
      <c r="F39" t="str">
        <f>SUBSTITUTE(E39, "C$","")</f>
        <v xml:space="preserve"> 148.98</v>
      </c>
      <c r="H39">
        <v>2026</v>
      </c>
      <c r="I39">
        <v>32</v>
      </c>
      <c r="J39">
        <v>28</v>
      </c>
      <c r="K39" t="str">
        <f>C39</f>
        <v>81.25</v>
      </c>
      <c r="L39" t="str">
        <f>TRIM(F39)</f>
        <v>148.98</v>
      </c>
      <c r="M39" s="39">
        <v>38</v>
      </c>
      <c r="O39" t="str">
        <f>CONCATENATE(H39,",",I39,",",J39,",",K39,",",L39,",",M39)</f>
        <v>2026,32,28,81.25,148.98,38</v>
      </c>
    </row>
    <row r="40" spans="1:15">
      <c r="A40">
        <v>47</v>
      </c>
      <c r="B40" t="s">
        <v>8</v>
      </c>
      <c r="C40" t="str">
        <f>VLOOKUP(B40,Colagem!H:I,2,FALSE)</f>
        <v>81.08</v>
      </c>
      <c r="D40">
        <f>--SUBSTITUTE(C40, ".", ",")</f>
        <v>81.08</v>
      </c>
      <c r="E40" t="str">
        <f>VLOOKUP(B40,Colagem!K:L,2,FALSE)</f>
        <v>C$ 152.34</v>
      </c>
      <c r="F40" t="str">
        <f>SUBSTITUTE(E40, "C$","")</f>
        <v xml:space="preserve"> 152.34</v>
      </c>
      <c r="H40">
        <v>2026</v>
      </c>
      <c r="I40">
        <v>32</v>
      </c>
      <c r="J40">
        <v>47</v>
      </c>
      <c r="K40" t="str">
        <f>C40</f>
        <v>81.08</v>
      </c>
      <c r="L40" t="str">
        <f>TRIM(F40)</f>
        <v>152.34</v>
      </c>
      <c r="M40" s="39">
        <v>39</v>
      </c>
      <c r="O40" t="str">
        <f>CONCATENATE(H40,",",I40,",",J40,",",K40,",",L40,",",M40)</f>
        <v>2026,32,47,81.08,152.34,39</v>
      </c>
    </row>
    <row r="41" spans="1:15">
      <c r="A41">
        <v>13</v>
      </c>
      <c r="B41" t="s">
        <v>144</v>
      </c>
      <c r="C41" t="str">
        <f>VLOOKUP(B41,Colagem!H:I,2,FALSE)</f>
        <v>80.58</v>
      </c>
      <c r="D41">
        <f>--SUBSTITUTE(C41, ".", ",")</f>
        <v>80.58</v>
      </c>
      <c r="E41" t="str">
        <f>VLOOKUP(B41,Colagem!K:L,2,FALSE)</f>
        <v>C$ 151.33</v>
      </c>
      <c r="F41" t="str">
        <f>SUBSTITUTE(E41, "C$","")</f>
        <v xml:space="preserve"> 151.33</v>
      </c>
      <c r="H41">
        <v>2026</v>
      </c>
      <c r="I41">
        <v>32</v>
      </c>
      <c r="J41">
        <v>13</v>
      </c>
      <c r="K41" t="str">
        <f>C41</f>
        <v>80.58</v>
      </c>
      <c r="L41" t="str">
        <f>TRIM(F41)</f>
        <v>151.33</v>
      </c>
      <c r="M41" s="39">
        <v>40</v>
      </c>
      <c r="O41" t="str">
        <f>CONCATENATE(H41,",",I41,",",J41,",",K41,",",L41,",",M41)</f>
        <v>2026,32,13,80.58,151.33,40</v>
      </c>
    </row>
    <row r="42" spans="1:15">
      <c r="A42">
        <v>32</v>
      </c>
      <c r="B42" t="s">
        <v>102</v>
      </c>
      <c r="C42" t="str">
        <f>VLOOKUP(B42,Colagem!H:I,2,FALSE)</f>
        <v>80.06</v>
      </c>
      <c r="D42">
        <f>--SUBSTITUTE(C42, ".", ",")</f>
        <v>80.06</v>
      </c>
      <c r="E42" t="str">
        <f>VLOOKUP(B42,Colagem!K:L,2,FALSE)</f>
        <v>C$ 159.78</v>
      </c>
      <c r="F42" t="str">
        <f>SUBSTITUTE(E42, "C$","")</f>
        <v xml:space="preserve"> 159.78</v>
      </c>
      <c r="H42">
        <v>2026</v>
      </c>
      <c r="I42">
        <v>32</v>
      </c>
      <c r="J42">
        <v>32</v>
      </c>
      <c r="K42" t="str">
        <f>C42</f>
        <v>80.06</v>
      </c>
      <c r="L42" t="str">
        <f>TRIM(F42)</f>
        <v>159.78</v>
      </c>
      <c r="M42" s="39">
        <v>41</v>
      </c>
      <c r="O42" t="str">
        <f>CONCATENATE(H42,",",I42,",",J42,",",K42,",",L42,",",M42)</f>
        <v>2026,32,32,80.06,159.78,41</v>
      </c>
    </row>
    <row r="43" spans="1:15">
      <c r="A43">
        <v>33</v>
      </c>
      <c r="B43" t="s">
        <v>105</v>
      </c>
      <c r="C43" t="str">
        <f>VLOOKUP(B43,Colagem!H:I,2,FALSE)</f>
        <v>79.39</v>
      </c>
      <c r="D43">
        <f>--SUBSTITUTE(C43, ".", ",")</f>
        <v>79.39</v>
      </c>
      <c r="E43" t="str">
        <f>VLOOKUP(B43,Colagem!K:L,2,FALSE)</f>
        <v>C$ 156.07</v>
      </c>
      <c r="F43" t="str">
        <f>SUBSTITUTE(E43, "C$","")</f>
        <v xml:space="preserve"> 156.07</v>
      </c>
      <c r="H43">
        <v>2026</v>
      </c>
      <c r="I43">
        <v>32</v>
      </c>
      <c r="J43">
        <v>33</v>
      </c>
      <c r="K43" t="str">
        <f>C43</f>
        <v>79.39</v>
      </c>
      <c r="L43" t="str">
        <f>TRIM(F43)</f>
        <v>156.07</v>
      </c>
      <c r="M43" s="39">
        <v>42</v>
      </c>
      <c r="O43" t="str">
        <f>CONCATENATE(H43,",",I43,",",J43,",",K43,",",L43,",",M43)</f>
        <v>2026,32,33,79.39,156.07,42</v>
      </c>
    </row>
    <row r="44" spans="1:15">
      <c r="A44">
        <v>70</v>
      </c>
      <c r="B44" t="s">
        <v>69</v>
      </c>
      <c r="C44" t="str">
        <f>VLOOKUP(B44,Colagem!H:I,2,FALSE)</f>
        <v>78.01</v>
      </c>
      <c r="D44">
        <f>--SUBSTITUTE(C44, ".", ",")</f>
        <v>78.010000000000005</v>
      </c>
      <c r="E44" t="str">
        <f>VLOOKUP(B44,Colagem!K:L,2,FALSE)</f>
        <v>C$ 144.21</v>
      </c>
      <c r="F44" t="str">
        <f>SUBSTITUTE(E44, "C$","")</f>
        <v xml:space="preserve"> 144.21</v>
      </c>
      <c r="H44">
        <v>2026</v>
      </c>
      <c r="I44">
        <v>32</v>
      </c>
      <c r="J44">
        <v>70</v>
      </c>
      <c r="K44" t="str">
        <f>C44</f>
        <v>78.01</v>
      </c>
      <c r="L44" t="str">
        <f>TRIM(F44)</f>
        <v>144.21</v>
      </c>
      <c r="M44" s="39">
        <v>43</v>
      </c>
      <c r="O44" t="str">
        <f>CONCATENATE(H44,",",I44,",",J44,",",K44,",",L44,",",M44)</f>
        <v>2026,32,70,78.01,144.21,43</v>
      </c>
    </row>
    <row r="45" spans="1:15">
      <c r="A45">
        <v>8</v>
      </c>
      <c r="B45" t="s">
        <v>75</v>
      </c>
      <c r="C45" t="str">
        <f>VLOOKUP(B45,Colagem!H:I,2,FALSE)</f>
        <v>77.86</v>
      </c>
      <c r="D45">
        <f>--SUBSTITUTE(C45, ".", ",")</f>
        <v>77.86</v>
      </c>
      <c r="E45" t="str">
        <f>VLOOKUP(B45,Colagem!K:L,2,FALSE)</f>
        <v>C$ 170.20</v>
      </c>
      <c r="F45" t="str">
        <f>SUBSTITUTE(E45, "C$","")</f>
        <v xml:space="preserve"> 170.20</v>
      </c>
      <c r="H45">
        <v>2026</v>
      </c>
      <c r="I45">
        <v>32</v>
      </c>
      <c r="J45">
        <v>8</v>
      </c>
      <c r="K45" t="str">
        <f>C45</f>
        <v>77.86</v>
      </c>
      <c r="L45" t="str">
        <f>TRIM(F45)</f>
        <v>170.20</v>
      </c>
      <c r="M45" s="39">
        <v>44</v>
      </c>
      <c r="O45" t="str">
        <f>CONCATENATE(H45,",",I45,",",J45,",",K45,",",L45,",",M45)</f>
        <v>2026,32,8,77.86,170.20,44</v>
      </c>
    </row>
    <row r="46" spans="1:15">
      <c r="A46">
        <v>19</v>
      </c>
      <c r="B46" t="s">
        <v>57</v>
      </c>
      <c r="C46" t="str">
        <f>VLOOKUP(B46,Colagem!H:I,2,FALSE)</f>
        <v>77.55</v>
      </c>
      <c r="D46">
        <f>--SUBSTITUTE(C46, ".", ",")</f>
        <v>77.55</v>
      </c>
      <c r="E46" t="str">
        <f>VLOOKUP(B46,Colagem!K:L,2,FALSE)</f>
        <v>C$ 165.20</v>
      </c>
      <c r="F46" t="str">
        <f>SUBSTITUTE(E46, "C$","")</f>
        <v xml:space="preserve"> 165.20</v>
      </c>
      <c r="H46">
        <v>2026</v>
      </c>
      <c r="I46">
        <v>32</v>
      </c>
      <c r="J46">
        <v>19</v>
      </c>
      <c r="K46" t="str">
        <f>C46</f>
        <v>77.55</v>
      </c>
      <c r="L46" t="str">
        <f>TRIM(F46)</f>
        <v>165.20</v>
      </c>
      <c r="M46" s="39">
        <v>45</v>
      </c>
      <c r="O46" t="str">
        <f>CONCATENATE(H46,",",I46,",",J46,",",K46,",",L46,",",M46)</f>
        <v>2026,32,19,77.55,165.20,45</v>
      </c>
    </row>
    <row r="47" spans="1:15">
      <c r="A47">
        <v>48</v>
      </c>
      <c r="B47" t="s">
        <v>216</v>
      </c>
      <c r="C47" t="str">
        <f>VLOOKUP(B47,Colagem!H:I,2,FALSE)</f>
        <v>77.22</v>
      </c>
      <c r="D47">
        <f>--SUBSTITUTE(C47, ".", ",")</f>
        <v>77.22</v>
      </c>
      <c r="E47" t="str">
        <f>VLOOKUP(B47,Colagem!K:L,2,FALSE)</f>
        <v>C$ 131.04</v>
      </c>
      <c r="F47" t="str">
        <f>SUBSTITUTE(E47, "C$","")</f>
        <v xml:space="preserve"> 131.04</v>
      </c>
      <c r="H47">
        <v>2026</v>
      </c>
      <c r="I47">
        <v>32</v>
      </c>
      <c r="J47">
        <v>48</v>
      </c>
      <c r="K47" t="str">
        <f>C47</f>
        <v>77.22</v>
      </c>
      <c r="L47" t="str">
        <f>TRIM(F47)</f>
        <v>131.04</v>
      </c>
      <c r="M47" s="39">
        <v>46</v>
      </c>
      <c r="O47" t="str">
        <f>CONCATENATE(H47,",",I47,",",J47,",",K47,",",L47,",",M47)</f>
        <v>2026,32,48,77.22,131.04,46</v>
      </c>
    </row>
    <row r="48" spans="1:15">
      <c r="A48">
        <v>74</v>
      </c>
      <c r="B48" t="s">
        <v>358</v>
      </c>
      <c r="C48" t="str">
        <f>VLOOKUP(B48,Colagem!H:I,2,FALSE)</f>
        <v>77.09</v>
      </c>
      <c r="D48">
        <f>--SUBSTITUTE(C48, ".", ",")</f>
        <v>77.09</v>
      </c>
      <c r="E48" t="str">
        <f>VLOOKUP(B48,Colagem!K:L,2,FALSE)</f>
        <v>C$ 130.33</v>
      </c>
      <c r="F48" t="str">
        <f>SUBSTITUTE(E48, "C$","")</f>
        <v xml:space="preserve"> 130.33</v>
      </c>
      <c r="H48">
        <v>2026</v>
      </c>
      <c r="I48">
        <v>32</v>
      </c>
      <c r="J48">
        <v>74</v>
      </c>
      <c r="K48" t="str">
        <f>C48</f>
        <v>77.09</v>
      </c>
      <c r="L48" t="str">
        <f>TRIM(F48)</f>
        <v>130.33</v>
      </c>
      <c r="M48" s="39">
        <v>47</v>
      </c>
      <c r="O48" t="str">
        <f>CONCATENATE(H48,",",I48,",",J48,",",K48,",",L48,",",M48)</f>
        <v>2026,32,74,77.09,130.33,47</v>
      </c>
    </row>
    <row r="49" spans="1:15">
      <c r="A49">
        <v>49</v>
      </c>
      <c r="B49" t="s">
        <v>39</v>
      </c>
      <c r="C49" t="str">
        <f>VLOOKUP(B49,Colagem!H:I,2,FALSE)</f>
        <v>76.96</v>
      </c>
      <c r="D49">
        <f>--SUBSTITUTE(C49, ".", ",")</f>
        <v>76.959999999999994</v>
      </c>
      <c r="E49" t="str">
        <f>VLOOKUP(B49,Colagem!K:L,2,FALSE)</f>
        <v>C$ 172.89</v>
      </c>
      <c r="F49" t="str">
        <f>SUBSTITUTE(E49, "C$","")</f>
        <v xml:space="preserve"> 172.89</v>
      </c>
      <c r="H49">
        <v>2026</v>
      </c>
      <c r="I49">
        <v>32</v>
      </c>
      <c r="J49">
        <v>49</v>
      </c>
      <c r="K49" t="str">
        <f>C49</f>
        <v>76.96</v>
      </c>
      <c r="L49" t="str">
        <f>TRIM(F49)</f>
        <v>172.89</v>
      </c>
      <c r="M49" s="39">
        <v>48</v>
      </c>
      <c r="O49" t="str">
        <f>CONCATENATE(H49,",",I49,",",J49,",",K49,",",L49,",",M49)</f>
        <v>2026,32,49,76.96,172.89,48</v>
      </c>
    </row>
    <row r="50" spans="1:15">
      <c r="A50">
        <v>55</v>
      </c>
      <c r="B50" t="s">
        <v>419</v>
      </c>
      <c r="C50" t="str">
        <f>VLOOKUP(B50,Colagem!H:I,2,FALSE)</f>
        <v>73.85</v>
      </c>
      <c r="D50">
        <f>--SUBSTITUTE(C50, ".", ",")</f>
        <v>73.849999999999994</v>
      </c>
      <c r="E50" t="str">
        <f>VLOOKUP(B50,Colagem!K:L,2,FALSE)</f>
        <v>C$ 148.12</v>
      </c>
      <c r="F50" t="str">
        <f>SUBSTITUTE(E50, "C$","")</f>
        <v xml:space="preserve"> 148.12</v>
      </c>
      <c r="H50">
        <v>2026</v>
      </c>
      <c r="I50">
        <v>32</v>
      </c>
      <c r="J50">
        <v>55</v>
      </c>
      <c r="K50" t="str">
        <f>C50</f>
        <v>73.85</v>
      </c>
      <c r="L50" t="str">
        <f>TRIM(F50)</f>
        <v>148.12</v>
      </c>
      <c r="M50" s="39">
        <v>49</v>
      </c>
      <c r="O50" t="str">
        <f>CONCATENATE(H50,",",I50,",",J50,",",K50,",",L50,",",M50)</f>
        <v>2026,32,55,73.85,148.12,49</v>
      </c>
    </row>
    <row r="51" spans="1:15">
      <c r="A51">
        <v>41</v>
      </c>
      <c r="B51" t="s">
        <v>30</v>
      </c>
      <c r="C51" t="str">
        <f>VLOOKUP(B51,Colagem!H:I,2,FALSE)</f>
        <v>73.75</v>
      </c>
      <c r="D51">
        <f>--SUBSTITUTE(C51, ".", ",")</f>
        <v>73.75</v>
      </c>
      <c r="E51" t="str">
        <f>VLOOKUP(B51,Colagem!K:L,2,FALSE)</f>
        <v>C$ 144.08</v>
      </c>
      <c r="F51" t="str">
        <f>SUBSTITUTE(E51, "C$","")</f>
        <v xml:space="preserve"> 144.08</v>
      </c>
      <c r="H51">
        <v>2026</v>
      </c>
      <c r="I51">
        <v>32</v>
      </c>
      <c r="J51">
        <v>41</v>
      </c>
      <c r="K51" t="str">
        <f>C51</f>
        <v>73.75</v>
      </c>
      <c r="L51" t="str">
        <f>TRIM(F51)</f>
        <v>144.08</v>
      </c>
      <c r="M51" s="39">
        <v>50</v>
      </c>
      <c r="O51" t="str">
        <f>CONCATENATE(H51,",",I51,",",J51,",",K51,",",L51,",",M51)</f>
        <v>2026,32,41,73.75,144.08,50</v>
      </c>
    </row>
    <row r="52" spans="1:15">
      <c r="A52">
        <v>46</v>
      </c>
      <c r="B52" t="s">
        <v>24</v>
      </c>
      <c r="C52" t="str">
        <f>VLOOKUP(B52,Colagem!H:I,2,FALSE)</f>
        <v>73.69</v>
      </c>
      <c r="D52">
        <f>--SUBSTITUTE(C52, ".", ",")</f>
        <v>73.69</v>
      </c>
      <c r="E52" t="str">
        <f>VLOOKUP(B52,Colagem!K:L,2,FALSE)</f>
        <v>C$ 133.94</v>
      </c>
      <c r="F52" t="str">
        <f>SUBSTITUTE(E52, "C$","")</f>
        <v xml:space="preserve"> 133.94</v>
      </c>
      <c r="H52">
        <v>2026</v>
      </c>
      <c r="I52">
        <v>32</v>
      </c>
      <c r="J52">
        <v>46</v>
      </c>
      <c r="K52" t="str">
        <f>C52</f>
        <v>73.69</v>
      </c>
      <c r="L52" t="str">
        <f>TRIM(F52)</f>
        <v>133.94</v>
      </c>
      <c r="M52" s="39">
        <v>51</v>
      </c>
      <c r="O52" t="str">
        <f>CONCATENATE(H52,",",I52,",",J52,",",K52,",",L52,",",M52)</f>
        <v>2026,32,46,73.69,133.94,51</v>
      </c>
    </row>
    <row r="53" spans="1:15">
      <c r="A53">
        <v>12</v>
      </c>
      <c r="B53" t="s">
        <v>147</v>
      </c>
      <c r="C53" t="str">
        <f>VLOOKUP(B53,Colagem!H:I,2,FALSE)</f>
        <v>73.59</v>
      </c>
      <c r="D53">
        <f>--SUBSTITUTE(C53, ".", ",")</f>
        <v>73.59</v>
      </c>
      <c r="E53" t="str">
        <f>VLOOKUP(B53,Colagem!K:L,2,FALSE)</f>
        <v>C$ 151.89</v>
      </c>
      <c r="F53" t="str">
        <f>SUBSTITUTE(E53, "C$","")</f>
        <v xml:space="preserve"> 151.89</v>
      </c>
      <c r="H53">
        <v>2026</v>
      </c>
      <c r="I53">
        <v>32</v>
      </c>
      <c r="J53">
        <v>12</v>
      </c>
      <c r="K53" t="str">
        <f>C53</f>
        <v>73.59</v>
      </c>
      <c r="L53" t="str">
        <f>TRIM(F53)</f>
        <v>151.89</v>
      </c>
      <c r="M53" s="39">
        <v>52</v>
      </c>
      <c r="O53" t="str">
        <f>CONCATENATE(H53,",",I53,",",J53,",",K53,",",L53,",",M53)</f>
        <v>2026,32,12,73.59,151.89,52</v>
      </c>
    </row>
    <row r="54" spans="1:15">
      <c r="A54">
        <v>27</v>
      </c>
      <c r="B54" t="s">
        <v>186</v>
      </c>
      <c r="C54" t="str">
        <f>VLOOKUP(B54,Colagem!H:I,2,FALSE)</f>
        <v>73.16</v>
      </c>
      <c r="D54">
        <f>--SUBSTITUTE(C54, ".", ",")</f>
        <v>73.16</v>
      </c>
      <c r="E54" t="str">
        <f>VLOOKUP(B54,Colagem!K:L,2,FALSE)</f>
        <v>C$ 154.17</v>
      </c>
      <c r="F54" t="str">
        <f>SUBSTITUTE(E54, "C$","")</f>
        <v xml:space="preserve"> 154.17</v>
      </c>
      <c r="H54">
        <v>2026</v>
      </c>
      <c r="I54">
        <v>32</v>
      </c>
      <c r="J54">
        <v>27</v>
      </c>
      <c r="K54" t="str">
        <f>C54</f>
        <v>73.16</v>
      </c>
      <c r="L54" t="str">
        <f>TRIM(F54)</f>
        <v>154.17</v>
      </c>
      <c r="M54" s="39">
        <v>53</v>
      </c>
      <c r="O54" t="str">
        <f>CONCATENATE(H54,",",I54,",",J54,",",K54,",",L54,",",M54)</f>
        <v>2026,32,27,73.16,154.17,53</v>
      </c>
    </row>
    <row r="55" spans="1:15">
      <c r="A55">
        <v>21</v>
      </c>
      <c r="B55" t="s">
        <v>90</v>
      </c>
      <c r="C55" t="str">
        <f>VLOOKUP(B55,Colagem!H:I,2,FALSE)</f>
        <v>72.29</v>
      </c>
      <c r="D55">
        <f>--SUBSTITUTE(C55, ".", ",")</f>
        <v>72.290000000000006</v>
      </c>
      <c r="E55" t="str">
        <f>VLOOKUP(B55,Colagem!K:L,2,FALSE)</f>
        <v>C$ 153.86</v>
      </c>
      <c r="F55" t="str">
        <f>SUBSTITUTE(E55, "C$","")</f>
        <v xml:space="preserve"> 153.86</v>
      </c>
      <c r="H55">
        <v>2026</v>
      </c>
      <c r="I55">
        <v>32</v>
      </c>
      <c r="J55">
        <v>21</v>
      </c>
      <c r="K55" t="str">
        <f>C55</f>
        <v>72.29</v>
      </c>
      <c r="L55" t="str">
        <f>TRIM(F55)</f>
        <v>153.86</v>
      </c>
      <c r="M55" s="39">
        <v>54</v>
      </c>
      <c r="O55" t="str">
        <f>CONCATENATE(H55,",",I55,",",J55,",",K55,",",L55,",",M55)</f>
        <v>2026,32,21,72.29,153.86,54</v>
      </c>
    </row>
    <row r="56" spans="1:15">
      <c r="A56">
        <v>2</v>
      </c>
      <c r="B56" t="s">
        <v>60</v>
      </c>
      <c r="C56" t="str">
        <f>VLOOKUP(B56,Colagem!H:I,2,FALSE)</f>
        <v>71.98</v>
      </c>
      <c r="D56">
        <f>--SUBSTITUTE(C56, ".", ",")</f>
        <v>71.98</v>
      </c>
      <c r="E56" t="str">
        <f>VLOOKUP(B56,Colagem!K:L,2,FALSE)</f>
        <v>C$ 167.26</v>
      </c>
      <c r="F56" t="str">
        <f>SUBSTITUTE(E56, "C$","")</f>
        <v xml:space="preserve"> 167.26</v>
      </c>
      <c r="H56">
        <v>2026</v>
      </c>
      <c r="I56">
        <v>32</v>
      </c>
      <c r="J56">
        <v>2</v>
      </c>
      <c r="K56" t="str">
        <f>C56</f>
        <v>71.98</v>
      </c>
      <c r="L56" t="str">
        <f>TRIM(F56)</f>
        <v>167.26</v>
      </c>
      <c r="M56" s="39">
        <v>55</v>
      </c>
      <c r="O56" t="str">
        <f>CONCATENATE(H56,",",I56,",",J56,",",K56,",",L56,",",M56)</f>
        <v>2026,32,2,71.98,167.26,55</v>
      </c>
    </row>
    <row r="57" spans="1:15">
      <c r="A57">
        <v>25</v>
      </c>
      <c r="B57" t="s">
        <v>177</v>
      </c>
      <c r="C57" t="str">
        <f>VLOOKUP(B57,Colagem!H:I,2,FALSE)</f>
        <v>71.48</v>
      </c>
      <c r="D57">
        <f>--SUBSTITUTE(C57, ".", ",")</f>
        <v>71.48</v>
      </c>
      <c r="E57" t="str">
        <f>VLOOKUP(B57,Colagem!K:L,2,FALSE)</f>
        <v>C$ 184.30</v>
      </c>
      <c r="F57" t="str">
        <f>SUBSTITUTE(E57, "C$","")</f>
        <v xml:space="preserve"> 184.30</v>
      </c>
      <c r="H57">
        <v>2026</v>
      </c>
      <c r="I57">
        <v>32</v>
      </c>
      <c r="J57">
        <v>25</v>
      </c>
      <c r="K57" t="str">
        <f>C57</f>
        <v>71.48</v>
      </c>
      <c r="L57" t="str">
        <f>TRIM(F57)</f>
        <v>184.30</v>
      </c>
      <c r="M57" s="39">
        <v>56</v>
      </c>
      <c r="O57" t="str">
        <f>CONCATENATE(H57,",",I57,",",J57,",",K57,",",L57,",",M57)</f>
        <v>2026,32,25,71.48,184.30,56</v>
      </c>
    </row>
    <row r="58" spans="1:15">
      <c r="A58">
        <v>1</v>
      </c>
      <c r="B58" t="s">
        <v>0</v>
      </c>
      <c r="C58" t="str">
        <f>VLOOKUP(B58,Colagem!H:I,2,FALSE)</f>
        <v>70.71</v>
      </c>
      <c r="D58">
        <f>--SUBSTITUTE(C58, ".", ",")</f>
        <v>70.709999999999994</v>
      </c>
      <c r="E58" t="str">
        <f>VLOOKUP(B58,Colagem!K:L,2,FALSE)</f>
        <v>C$ 129.46</v>
      </c>
      <c r="F58" t="str">
        <f>SUBSTITUTE(E58, "C$","")</f>
        <v xml:space="preserve"> 129.46</v>
      </c>
      <c r="H58">
        <v>2026</v>
      </c>
      <c r="I58">
        <v>32</v>
      </c>
      <c r="J58">
        <v>1</v>
      </c>
      <c r="K58" t="str">
        <f>C58</f>
        <v>70.71</v>
      </c>
      <c r="L58" t="str">
        <f>TRIM(F58)</f>
        <v>129.46</v>
      </c>
      <c r="M58" s="39">
        <v>57</v>
      </c>
      <c r="O58" t="str">
        <f>CONCATENATE(H58,",",I58,",",J58,",",K58,",",L58,",",M58)</f>
        <v>2026,32,1,70.71,129.46,57</v>
      </c>
    </row>
    <row r="59" spans="1:15">
      <c r="A59">
        <v>24</v>
      </c>
      <c r="B59" t="s">
        <v>180</v>
      </c>
      <c r="C59" t="str">
        <f>VLOOKUP(B59,Colagem!H:I,2,FALSE)</f>
        <v>67.64</v>
      </c>
      <c r="D59">
        <f>--SUBSTITUTE(C59, ".", ",")</f>
        <v>67.64</v>
      </c>
      <c r="E59" t="str">
        <f>VLOOKUP(B59,Colagem!K:L,2,FALSE)</f>
        <v>C$ 155.09</v>
      </c>
      <c r="F59" t="str">
        <f>SUBSTITUTE(E59, "C$","")</f>
        <v xml:space="preserve"> 155.09</v>
      </c>
      <c r="H59">
        <v>2026</v>
      </c>
      <c r="I59">
        <v>32</v>
      </c>
      <c r="J59">
        <v>24</v>
      </c>
      <c r="K59" t="str">
        <f>C59</f>
        <v>67.64</v>
      </c>
      <c r="L59" t="str">
        <f>TRIM(F59)</f>
        <v>155.09</v>
      </c>
      <c r="M59" s="39">
        <v>58</v>
      </c>
      <c r="O59" t="str">
        <f>CONCATENATE(H59,",",I59,",",J59,",",K59,",",L59,",",M59)</f>
        <v>2026,32,24,67.64,155.09,58</v>
      </c>
    </row>
    <row r="60" spans="1:15">
      <c r="A60">
        <v>56</v>
      </c>
      <c r="B60" t="s">
        <v>141</v>
      </c>
      <c r="C60" t="str">
        <f>VLOOKUP(B60,Colagem!H:I,2,FALSE)</f>
        <v>67.46</v>
      </c>
      <c r="D60">
        <f>--SUBSTITUTE(C60, ".", ",")</f>
        <v>67.459999999999994</v>
      </c>
      <c r="E60" t="str">
        <f>VLOOKUP(B60,Colagem!K:L,2,FALSE)</f>
        <v>C$ 131.11</v>
      </c>
      <c r="F60" t="str">
        <f>SUBSTITUTE(E60, "C$","")</f>
        <v xml:space="preserve"> 131.11</v>
      </c>
      <c r="H60">
        <v>2026</v>
      </c>
      <c r="I60">
        <v>32</v>
      </c>
      <c r="J60">
        <v>56</v>
      </c>
      <c r="K60" t="str">
        <f>C60</f>
        <v>67.46</v>
      </c>
      <c r="L60" t="str">
        <f>TRIM(F60)</f>
        <v>131.11</v>
      </c>
      <c r="M60" s="39">
        <v>59</v>
      </c>
      <c r="O60" t="str">
        <f>CONCATENATE(H60,",",I60,",",J60,",",K60,",",L60,",",M60)</f>
        <v>2026,32,56,67.46,131.11,59</v>
      </c>
    </row>
    <row r="61" spans="1:15">
      <c r="A61">
        <v>54</v>
      </c>
      <c r="B61" t="s">
        <v>135</v>
      </c>
      <c r="C61" t="str">
        <f>VLOOKUP(B61,Colagem!H:I,2,FALSE)</f>
        <v>66.96</v>
      </c>
      <c r="D61">
        <f>--SUBSTITUTE(C61, ".", ",")</f>
        <v>66.959999999999994</v>
      </c>
      <c r="E61" t="str">
        <f>VLOOKUP(B61,Colagem!K:L,2,FALSE)</f>
        <v>C$ 163.51</v>
      </c>
      <c r="F61" t="str">
        <f>SUBSTITUTE(E61, "C$","")</f>
        <v xml:space="preserve"> 163.51</v>
      </c>
      <c r="H61">
        <v>2026</v>
      </c>
      <c r="I61">
        <v>32</v>
      </c>
      <c r="J61">
        <v>54</v>
      </c>
      <c r="K61" t="str">
        <f>C61</f>
        <v>66.96</v>
      </c>
      <c r="L61" t="str">
        <f>TRIM(F61)</f>
        <v>163.51</v>
      </c>
      <c r="M61" s="39">
        <v>60</v>
      </c>
      <c r="O61" t="str">
        <f>CONCATENATE(H61,",",I61,",",J61,",",K61,",",L61,",",M61)</f>
        <v>2026,32,54,66.96,163.51,60</v>
      </c>
    </row>
    <row r="62" spans="1:15">
      <c r="A62">
        <v>69</v>
      </c>
      <c r="B62" t="s">
        <v>33</v>
      </c>
      <c r="C62" t="str">
        <f>VLOOKUP(B62,Colagem!H:I,2,FALSE)</f>
        <v>65.92</v>
      </c>
      <c r="D62">
        <f>--SUBSTITUTE(C62, ".", ",")</f>
        <v>65.92</v>
      </c>
      <c r="E62" t="str">
        <f>VLOOKUP(B62,Colagem!K:L,2,FALSE)</f>
        <v>C$ 133.09</v>
      </c>
      <c r="F62" t="str">
        <f>SUBSTITUTE(E62, "C$","")</f>
        <v xml:space="preserve"> 133.09</v>
      </c>
      <c r="H62">
        <v>2026</v>
      </c>
      <c r="I62">
        <v>32</v>
      </c>
      <c r="J62">
        <v>69</v>
      </c>
      <c r="K62" t="str">
        <f>C62</f>
        <v>65.92</v>
      </c>
      <c r="L62" t="str">
        <f>TRIM(F62)</f>
        <v>133.09</v>
      </c>
      <c r="M62" s="39">
        <v>61</v>
      </c>
      <c r="O62" t="str">
        <f>CONCATENATE(H62,",",I62,",",J62,",",K62,",",L62,",",M62)</f>
        <v>2026,32,69,65.92,133.09,61</v>
      </c>
    </row>
    <row r="63" spans="1:15">
      <c r="A63">
        <v>50</v>
      </c>
      <c r="B63" t="s">
        <v>113</v>
      </c>
      <c r="C63" t="str">
        <f>VLOOKUP(B63,Colagem!H:I,2,FALSE)</f>
        <v>64.58</v>
      </c>
      <c r="D63">
        <f>--SUBSTITUTE(C63, ".", ",")</f>
        <v>64.58</v>
      </c>
      <c r="E63" t="str">
        <f>VLOOKUP(B63,Colagem!K:L,2,FALSE)</f>
        <v>C$ 159.73</v>
      </c>
      <c r="F63" t="str">
        <f>SUBSTITUTE(E63, "C$","")</f>
        <v xml:space="preserve"> 159.73</v>
      </c>
      <c r="H63">
        <v>2026</v>
      </c>
      <c r="I63">
        <v>32</v>
      </c>
      <c r="J63">
        <v>50</v>
      </c>
      <c r="K63" t="str">
        <f>C63</f>
        <v>64.58</v>
      </c>
      <c r="L63" t="str">
        <f>TRIM(F63)</f>
        <v>159.73</v>
      </c>
      <c r="M63" s="39">
        <v>62</v>
      </c>
      <c r="O63" t="str">
        <f>CONCATENATE(H63,",",I63,",",J63,",",K63,",",L63,",",M63)</f>
        <v>2026,32,50,64.58,159.73,62</v>
      </c>
    </row>
    <row r="64" spans="1:15">
      <c r="A64">
        <v>80</v>
      </c>
      <c r="B64" t="s">
        <v>486</v>
      </c>
      <c r="C64" t="str">
        <f>VLOOKUP(B64,Colagem!H:I,2,FALSE)</f>
        <v>64.06</v>
      </c>
      <c r="D64">
        <f>--SUBSTITUTE(C64, ".", ",")</f>
        <v>64.06</v>
      </c>
      <c r="E64" t="str">
        <f>VLOOKUP(B64,Colagem!K:L,2,FALSE)</f>
        <v>C$ 159.37</v>
      </c>
      <c r="F64" t="str">
        <f>SUBSTITUTE(E64, "C$","")</f>
        <v xml:space="preserve"> 159.37</v>
      </c>
      <c r="H64">
        <v>2026</v>
      </c>
      <c r="I64">
        <v>32</v>
      </c>
      <c r="J64">
        <v>80</v>
      </c>
      <c r="K64" t="str">
        <f>C64</f>
        <v>64.06</v>
      </c>
      <c r="L64" t="str">
        <f>TRIM(F64)</f>
        <v>159.37</v>
      </c>
      <c r="M64" s="39">
        <v>63</v>
      </c>
      <c r="O64" t="str">
        <f>CONCATENATE(H64,",",I64,",",J64,",",K64,",",L64,",",M64)</f>
        <v>2026,32,80,64.06,159.37,63</v>
      </c>
    </row>
    <row r="65" spans="1:15">
      <c r="A65">
        <v>66</v>
      </c>
      <c r="B65" t="s">
        <v>125</v>
      </c>
      <c r="C65" t="str">
        <f>VLOOKUP(B65,Colagem!H:I,2,FALSE)</f>
        <v>63.85</v>
      </c>
      <c r="D65">
        <f>--SUBSTITUTE(C65, ".", ",")</f>
        <v>63.85</v>
      </c>
      <c r="E65" t="str">
        <f>VLOOKUP(B65,Colagem!K:L,2,FALSE)</f>
        <v>C$ 183.56</v>
      </c>
      <c r="F65" t="str">
        <f>SUBSTITUTE(E65, "C$","")</f>
        <v xml:space="preserve"> 183.56</v>
      </c>
      <c r="H65">
        <v>2026</v>
      </c>
      <c r="I65">
        <v>32</v>
      </c>
      <c r="J65">
        <v>66</v>
      </c>
      <c r="K65" t="str">
        <f>C65</f>
        <v>63.85</v>
      </c>
      <c r="L65" t="str">
        <f>TRIM(F65)</f>
        <v>183.56</v>
      </c>
      <c r="M65" s="39">
        <v>64</v>
      </c>
      <c r="O65" t="str">
        <f>CONCATENATE(H65,",",I65,",",J65,",",K65,",",L65,",",M65)</f>
        <v>2026,32,66,63.85,183.56,64</v>
      </c>
    </row>
    <row r="66" spans="1:15">
      <c r="A66">
        <v>73</v>
      </c>
      <c r="B66" t="s">
        <v>108</v>
      </c>
      <c r="C66" t="str">
        <f>VLOOKUP(B66,Colagem!H:I,2,FALSE)</f>
        <v>63.38</v>
      </c>
      <c r="D66">
        <f>--SUBSTITUTE(C66, ".", ",")</f>
        <v>63.38</v>
      </c>
      <c r="E66" t="str">
        <f>VLOOKUP(B66,Colagem!K:L,2,FALSE)</f>
        <v>C$ 160.79</v>
      </c>
      <c r="F66" t="str">
        <f>SUBSTITUTE(E66, "C$","")</f>
        <v xml:space="preserve"> 160.79</v>
      </c>
      <c r="H66">
        <v>2026</v>
      </c>
      <c r="I66">
        <v>32</v>
      </c>
      <c r="J66">
        <v>73</v>
      </c>
      <c r="K66" t="str">
        <f>C66</f>
        <v>63.38</v>
      </c>
      <c r="L66" t="str">
        <f>TRIM(F66)</f>
        <v>160.79</v>
      </c>
      <c r="M66" s="39">
        <v>65</v>
      </c>
      <c r="O66" t="str">
        <f>CONCATENATE(H66,",",I66,",",J66,",",K66,",",L66,",",M66)</f>
        <v>2026,32,73,63.38,160.79,65</v>
      </c>
    </row>
    <row r="67" spans="1:15">
      <c r="A67">
        <v>64</v>
      </c>
      <c r="B67" t="s">
        <v>66</v>
      </c>
      <c r="C67" t="str">
        <f>VLOOKUP(B67,Colagem!H:I,2,FALSE)</f>
        <v>63.35</v>
      </c>
      <c r="D67">
        <f>--SUBSTITUTE(C67, ".", ",")</f>
        <v>63.35</v>
      </c>
      <c r="E67" t="str">
        <f>VLOOKUP(B67,Colagem!K:L,2,FALSE)</f>
        <v>C$ 161.50</v>
      </c>
      <c r="F67" t="str">
        <f>SUBSTITUTE(E67, "C$","")</f>
        <v xml:space="preserve"> 161.50</v>
      </c>
      <c r="H67">
        <v>2026</v>
      </c>
      <c r="I67">
        <v>32</v>
      </c>
      <c r="J67">
        <v>64</v>
      </c>
      <c r="K67" t="str">
        <f>C67</f>
        <v>63.35</v>
      </c>
      <c r="L67" t="str">
        <f>TRIM(F67)</f>
        <v>161.50</v>
      </c>
      <c r="M67" s="39">
        <v>66</v>
      </c>
      <c r="O67" t="str">
        <f>CONCATENATE(H67,",",I67,",",J67,",",K67,",",L67,",",M67)</f>
        <v>2026,32,64,63.35,161.50,66</v>
      </c>
    </row>
    <row r="68" spans="1:15">
      <c r="A68">
        <v>16</v>
      </c>
      <c r="B68" t="s">
        <v>189</v>
      </c>
      <c r="C68" t="str">
        <f>VLOOKUP(B68,Colagem!H:I,2,FALSE)</f>
        <v>62.99</v>
      </c>
      <c r="D68">
        <f>--SUBSTITUTE(C68, ".", ",")</f>
        <v>62.99</v>
      </c>
      <c r="E68" t="str">
        <f>VLOOKUP(B68,Colagem!K:L,2,FALSE)</f>
        <v>C$ 136.35</v>
      </c>
      <c r="F68" t="str">
        <f>SUBSTITUTE(E68, "C$","")</f>
        <v xml:space="preserve"> 136.35</v>
      </c>
      <c r="H68">
        <v>2026</v>
      </c>
      <c r="I68">
        <v>32</v>
      </c>
      <c r="J68">
        <v>16</v>
      </c>
      <c r="K68" t="str">
        <f>C68</f>
        <v>62.99</v>
      </c>
      <c r="L68" t="str">
        <f>TRIM(F68)</f>
        <v>136.35</v>
      </c>
      <c r="M68" s="39">
        <v>67</v>
      </c>
      <c r="O68" t="str">
        <f>CONCATENATE(H68,",",I68,",",J68,",",K68,",",L68,",",M68)</f>
        <v>2026,32,16,62.99,136.35,67</v>
      </c>
    </row>
    <row r="69" spans="1:15">
      <c r="A69">
        <v>62</v>
      </c>
      <c r="B69" t="s">
        <v>165</v>
      </c>
      <c r="C69" t="str">
        <f>VLOOKUP(B69,Colagem!H:I,2,FALSE)</f>
        <v>62.52</v>
      </c>
      <c r="D69">
        <f>--SUBSTITUTE(C69, ".", ",")</f>
        <v>62.52</v>
      </c>
      <c r="E69" t="str">
        <f>VLOOKUP(B69,Colagem!K:L,2,FALSE)</f>
        <v>C$ 126.61</v>
      </c>
      <c r="F69" t="str">
        <f>SUBSTITUTE(E69, "C$","")</f>
        <v xml:space="preserve"> 126.61</v>
      </c>
      <c r="H69">
        <v>2026</v>
      </c>
      <c r="I69">
        <v>32</v>
      </c>
      <c r="J69">
        <v>62</v>
      </c>
      <c r="K69" t="str">
        <f>C69</f>
        <v>62.52</v>
      </c>
      <c r="L69" t="str">
        <f>TRIM(F69)</f>
        <v>126.61</v>
      </c>
      <c r="M69" s="39">
        <v>68</v>
      </c>
      <c r="O69" t="str">
        <f>CONCATENATE(H69,",",I69,",",J69,",",K69,",",L69,",",M69)</f>
        <v>2026,32,62,62.52,126.61,68</v>
      </c>
    </row>
    <row r="70" spans="1:15">
      <c r="A70">
        <v>26</v>
      </c>
      <c r="B70" t="s">
        <v>42</v>
      </c>
      <c r="C70" t="str">
        <f>VLOOKUP(B70,Colagem!H:I,2,FALSE)</f>
        <v>61.85</v>
      </c>
      <c r="D70">
        <f>--SUBSTITUTE(C70, ".", ",")</f>
        <v>61.85</v>
      </c>
      <c r="E70" t="str">
        <f>VLOOKUP(B70,Colagem!K:L,2,FALSE)</f>
        <v>C$ 143.62</v>
      </c>
      <c r="F70" t="str">
        <f>SUBSTITUTE(E70, "C$","")</f>
        <v xml:space="preserve"> 143.62</v>
      </c>
      <c r="H70">
        <v>2026</v>
      </c>
      <c r="I70">
        <v>32</v>
      </c>
      <c r="J70">
        <v>26</v>
      </c>
      <c r="K70" t="str">
        <f>C70</f>
        <v>61.85</v>
      </c>
      <c r="L70" t="str">
        <f>TRIM(F70)</f>
        <v>143.62</v>
      </c>
      <c r="M70" s="39">
        <v>69</v>
      </c>
      <c r="O70" t="str">
        <f>CONCATENATE(H70,",",I70,",",J70,",",K70,",",L70,",",M70)</f>
        <v>2026,32,26,61.85,143.62,69</v>
      </c>
    </row>
    <row r="71" spans="1:15">
      <c r="A71">
        <v>7</v>
      </c>
      <c r="B71" t="s">
        <v>940</v>
      </c>
      <c r="C71" t="str">
        <f>VLOOKUP(B71,Colagem!H:I,2,FALSE)</f>
        <v>61.65</v>
      </c>
      <c r="D71">
        <f>--SUBSTITUTE(C71, ".", ",")</f>
        <v>61.65</v>
      </c>
      <c r="E71" t="str">
        <f>VLOOKUP(B71,Colagem!K:L,2,FALSE)</f>
        <v>C$ 174.91</v>
      </c>
      <c r="F71" t="str">
        <f>SUBSTITUTE(E71, "C$","")</f>
        <v xml:space="preserve"> 174.91</v>
      </c>
      <c r="H71">
        <v>2026</v>
      </c>
      <c r="I71">
        <v>32</v>
      </c>
      <c r="J71">
        <v>7</v>
      </c>
      <c r="K71" t="str">
        <f>C71</f>
        <v>61.65</v>
      </c>
      <c r="L71" t="str">
        <f>TRIM(F71)</f>
        <v>174.91</v>
      </c>
      <c r="M71" s="39">
        <v>70</v>
      </c>
      <c r="O71" t="str">
        <f>CONCATENATE(H71,",",I71,",",J71,",",K71,",",L71,",",M71)</f>
        <v>2026,32,7,61.65,174.91,70</v>
      </c>
    </row>
    <row r="72" spans="1:15">
      <c r="A72">
        <v>3</v>
      </c>
      <c r="B72" t="s">
        <v>84</v>
      </c>
      <c r="C72" t="str">
        <f>VLOOKUP(B72,Colagem!H:I,2,FALSE)</f>
        <v>58.99</v>
      </c>
      <c r="D72">
        <f>--SUBSTITUTE(C72, ".", ",")</f>
        <v>58.99</v>
      </c>
      <c r="E72" t="str">
        <f>VLOOKUP(B72,Colagem!K:L,2,FALSE)</f>
        <v>C$ 139.10</v>
      </c>
      <c r="F72" t="str">
        <f>SUBSTITUTE(E72, "C$","")</f>
        <v xml:space="preserve"> 139.10</v>
      </c>
      <c r="H72">
        <v>2026</v>
      </c>
      <c r="I72">
        <v>32</v>
      </c>
      <c r="J72">
        <v>3</v>
      </c>
      <c r="K72" t="str">
        <f>C72</f>
        <v>58.99</v>
      </c>
      <c r="L72" t="str">
        <f>TRIM(F72)</f>
        <v>139.10</v>
      </c>
      <c r="M72" s="39">
        <v>71</v>
      </c>
      <c r="O72" t="str">
        <f>CONCATENATE(H72,",",I72,",",J72,",",K72,",",L72,",",M72)</f>
        <v>2026,32,3,58.99,139.10,71</v>
      </c>
    </row>
    <row r="73" spans="1:15">
      <c r="A73">
        <v>67</v>
      </c>
      <c r="B73" t="s">
        <v>128</v>
      </c>
      <c r="C73" t="str">
        <f>VLOOKUP(B73,Colagem!H:I,2,FALSE)</f>
        <v>55.95</v>
      </c>
      <c r="D73">
        <f>--SUBSTITUTE(C73, ".", ",")</f>
        <v>55.95</v>
      </c>
      <c r="E73" t="str">
        <f>VLOOKUP(B73,Colagem!K:L,2,FALSE)</f>
        <v>C$ 326.99</v>
      </c>
      <c r="F73" t="str">
        <f>SUBSTITUTE(E73, "C$","")</f>
        <v xml:space="preserve"> 326.99</v>
      </c>
      <c r="H73">
        <v>2026</v>
      </c>
      <c r="I73">
        <v>32</v>
      </c>
      <c r="J73">
        <v>67</v>
      </c>
      <c r="K73" t="str">
        <f>C73</f>
        <v>55.95</v>
      </c>
      <c r="L73" t="str">
        <f>TRIM(F73)</f>
        <v>326.99</v>
      </c>
      <c r="M73" s="39">
        <v>72</v>
      </c>
      <c r="O73" t="str">
        <f>CONCATENATE(H73,",",I73,",",J73,",",K73,",",L73,",",M73)</f>
        <v>2026,32,67,55.95,326.99,72</v>
      </c>
    </row>
    <row r="74" spans="1:15">
      <c r="A74">
        <v>15</v>
      </c>
      <c r="B74" t="s">
        <v>159</v>
      </c>
      <c r="C74" t="str">
        <f>VLOOKUP(B74,Colagem!H:I,2,FALSE)</f>
        <v>55.38</v>
      </c>
      <c r="D74">
        <f>--SUBSTITUTE(C74, ".", ",")</f>
        <v>55.38</v>
      </c>
      <c r="E74" t="str">
        <f>VLOOKUP(B74,Colagem!K:L,2,FALSE)</f>
        <v>C$ 161.19</v>
      </c>
      <c r="F74" t="str">
        <f>SUBSTITUTE(E74, "C$","")</f>
        <v xml:space="preserve"> 161.19</v>
      </c>
      <c r="H74">
        <v>2026</v>
      </c>
      <c r="I74">
        <v>32</v>
      </c>
      <c r="J74">
        <v>15</v>
      </c>
      <c r="K74" t="str">
        <f>C74</f>
        <v>55.38</v>
      </c>
      <c r="L74" t="str">
        <f>TRIM(F74)</f>
        <v>161.19</v>
      </c>
      <c r="M74" s="39">
        <v>73</v>
      </c>
      <c r="O74" t="str">
        <f>CONCATENATE(H74,",",I74,",",J74,",",K74,",",L74,",",M74)</f>
        <v>2026,32,15,55.38,161.19,73</v>
      </c>
    </row>
    <row r="75" spans="1:15">
      <c r="A75">
        <v>60</v>
      </c>
      <c r="B75" t="s">
        <v>153</v>
      </c>
      <c r="C75" t="str">
        <f>VLOOKUP(B75,Colagem!H:I,2,FALSE)</f>
        <v>55.36</v>
      </c>
      <c r="D75">
        <f>--SUBSTITUTE(C75, ".", ",")</f>
        <v>55.36</v>
      </c>
      <c r="E75" t="str">
        <f>VLOOKUP(B75,Colagem!K:L,2,FALSE)</f>
        <v>C$ 138.52</v>
      </c>
      <c r="F75" t="str">
        <f>SUBSTITUTE(E75, "C$","")</f>
        <v xml:space="preserve"> 138.52</v>
      </c>
      <c r="H75">
        <v>2026</v>
      </c>
      <c r="I75">
        <v>32</v>
      </c>
      <c r="J75">
        <v>60</v>
      </c>
      <c r="K75" t="str">
        <f>C75</f>
        <v>55.36</v>
      </c>
      <c r="L75" t="str">
        <f>TRIM(F75)</f>
        <v>138.52</v>
      </c>
      <c r="M75" s="39">
        <v>74</v>
      </c>
      <c r="O75" t="str">
        <f>CONCATENATE(H75,",",I75,",",J75,",",K75,",",L75,",",M75)</f>
        <v>2026,32,60,55.36,138.52,74</v>
      </c>
    </row>
    <row r="76" spans="1:15">
      <c r="A76">
        <v>23</v>
      </c>
      <c r="B76" t="s">
        <v>198</v>
      </c>
      <c r="C76" t="str">
        <f>VLOOKUP(B76,Colagem!H:I,2,FALSE)</f>
        <v>53.85</v>
      </c>
      <c r="D76">
        <f>--SUBSTITUTE(C76, ".", ",")</f>
        <v>53.85</v>
      </c>
      <c r="E76" t="str">
        <f>VLOOKUP(B76,Colagem!K:L,2,FALSE)</f>
        <v>C$ 183.42</v>
      </c>
      <c r="F76" t="str">
        <f>SUBSTITUTE(E76, "C$","")</f>
        <v xml:space="preserve"> 183.42</v>
      </c>
      <c r="H76">
        <v>2026</v>
      </c>
      <c r="I76">
        <v>32</v>
      </c>
      <c r="J76">
        <v>23</v>
      </c>
      <c r="K76" t="str">
        <f>C76</f>
        <v>53.85</v>
      </c>
      <c r="L76" t="str">
        <f>TRIM(F76)</f>
        <v>183.42</v>
      </c>
      <c r="M76" s="39">
        <v>75</v>
      </c>
      <c r="O76" t="str">
        <f>CONCATENATE(H76,",",I76,",",J76,",",K76,",",L76,",",M76)</f>
        <v>2026,32,23,53.85,183.42,75</v>
      </c>
    </row>
    <row r="77" spans="1:15">
      <c r="A77">
        <v>45</v>
      </c>
      <c r="B77" t="s">
        <v>174</v>
      </c>
      <c r="C77" t="str">
        <f>VLOOKUP(B77,Colagem!H:I,2,FALSE)</f>
        <v>52.88</v>
      </c>
      <c r="D77">
        <f>--SUBSTITUTE(C77, ".", ",")</f>
        <v>52.88</v>
      </c>
      <c r="E77" t="str">
        <f>VLOOKUP(B77,Colagem!K:L,2,FALSE)</f>
        <v>C$ 145.83</v>
      </c>
      <c r="F77" t="str">
        <f>SUBSTITUTE(E77, "C$","")</f>
        <v xml:space="preserve"> 145.83</v>
      </c>
      <c r="H77">
        <v>2026</v>
      </c>
      <c r="I77">
        <v>32</v>
      </c>
      <c r="J77">
        <v>45</v>
      </c>
      <c r="K77" t="str">
        <f>C77</f>
        <v>52.88</v>
      </c>
      <c r="L77" t="str">
        <f>TRIM(F77)</f>
        <v>145.83</v>
      </c>
      <c r="M77" s="39">
        <v>76</v>
      </c>
      <c r="O77" t="str">
        <f>CONCATENATE(H77,",",I77,",",J77,",",K77,",",L77,",",M77)</f>
        <v>2026,32,45,52.88,145.83,76</v>
      </c>
    </row>
    <row r="78" spans="1:15">
      <c r="A78">
        <v>81</v>
      </c>
      <c r="B78" t="s">
        <v>564</v>
      </c>
      <c r="C78" t="str">
        <f>VLOOKUP(B78,Colagem!H:I,2,FALSE)</f>
        <v>50.52</v>
      </c>
      <c r="D78">
        <f>--SUBSTITUTE(C78, ".", ",")</f>
        <v>50.52</v>
      </c>
      <c r="E78" t="str">
        <f>VLOOKUP(B78,Colagem!K:L,2,FALSE)</f>
        <v>C$ 149.72</v>
      </c>
      <c r="F78" t="str">
        <f>SUBSTITUTE(E78, "C$","")</f>
        <v xml:space="preserve"> 149.72</v>
      </c>
      <c r="H78">
        <v>2026</v>
      </c>
      <c r="I78">
        <v>32</v>
      </c>
      <c r="J78">
        <v>81</v>
      </c>
      <c r="K78" t="str">
        <f>C78</f>
        <v>50.52</v>
      </c>
      <c r="L78" t="str">
        <f>TRIM(F78)</f>
        <v>149.72</v>
      </c>
      <c r="M78" s="39">
        <v>77</v>
      </c>
      <c r="O78" t="str">
        <f>CONCATENATE(H78,",",I78,",",J78,",",K78,",",L78,",",M78)</f>
        <v>2026,32,81,50.52,149.72,77</v>
      </c>
    </row>
    <row r="79" spans="1:15">
      <c r="A79">
        <v>22</v>
      </c>
      <c r="B79" t="s">
        <v>87</v>
      </c>
      <c r="C79" t="str">
        <f>VLOOKUP(B79,Colagem!H:I,2,FALSE)</f>
        <v>41.75</v>
      </c>
      <c r="D79">
        <f>--SUBSTITUTE(C79, ".", ",")</f>
        <v>41.75</v>
      </c>
      <c r="E79" t="str">
        <f>VLOOKUP(B79,Colagem!K:L,2,FALSE)</f>
        <v>C$ 129.61</v>
      </c>
      <c r="F79" t="str">
        <f>SUBSTITUTE(E79, "C$","")</f>
        <v xml:space="preserve"> 129.61</v>
      </c>
      <c r="H79">
        <v>2026</v>
      </c>
      <c r="I79">
        <v>32</v>
      </c>
      <c r="J79">
        <v>22</v>
      </c>
      <c r="K79" t="str">
        <f>C79</f>
        <v>41.75</v>
      </c>
      <c r="L79" t="str">
        <f>TRIM(F79)</f>
        <v>129.61</v>
      </c>
      <c r="M79" s="39">
        <v>78</v>
      </c>
      <c r="O79" t="str">
        <f>CONCATENATE(H79,",",I79,",",J79,",",K79,",",L79,",",M79)</f>
        <v>2026,32,22,41.75,129.61,78</v>
      </c>
    </row>
    <row r="80" spans="1:15">
      <c r="A80">
        <v>76</v>
      </c>
      <c r="B80" t="s">
        <v>525</v>
      </c>
      <c r="C80" t="str">
        <f>VLOOKUP(B80,Colagem!H:I,2,FALSE)</f>
        <v>27.50</v>
      </c>
      <c r="D80">
        <f>--SUBSTITUTE(C80, ".", ",")</f>
        <v>27.5</v>
      </c>
      <c r="E80" t="str">
        <f>VLOOKUP(B80,Colagem!K:L,2,FALSE)</f>
        <v>C$ 105.09</v>
      </c>
      <c r="F80" t="str">
        <f>SUBSTITUTE(E80, "C$","")</f>
        <v xml:space="preserve"> 105.09</v>
      </c>
      <c r="H80">
        <v>2026</v>
      </c>
      <c r="I80">
        <v>32</v>
      </c>
      <c r="J80">
        <v>76</v>
      </c>
      <c r="K80" t="str">
        <f>C80</f>
        <v>27.50</v>
      </c>
      <c r="L80" t="str">
        <f>TRIM(F80)</f>
        <v>105.09</v>
      </c>
      <c r="M80" s="39">
        <v>79</v>
      </c>
      <c r="O80" t="str">
        <f>CONCATENATE(H80,",",I80,",",J80,",",K80,",",L80,",",M80)</f>
        <v>2026,32,76,27.50,105.09,79</v>
      </c>
    </row>
    <row r="81" spans="1:15">
      <c r="A81">
        <v>29</v>
      </c>
      <c r="B81" t="s">
        <v>122</v>
      </c>
      <c r="C81" t="str">
        <f>VLOOKUP(B81,Colagem!H:I,2,FALSE)</f>
        <v>26.10</v>
      </c>
      <c r="D81">
        <f>--SUBSTITUTE(C81, ".", ",")</f>
        <v>26.1</v>
      </c>
      <c r="E81" t="str">
        <f>VLOOKUP(B81,Colagem!K:L,2,FALSE)</f>
        <v>C$ 90.39</v>
      </c>
      <c r="F81" t="str">
        <f>SUBSTITUTE(E81, "C$","")</f>
        <v xml:space="preserve"> 90.39</v>
      </c>
      <c r="H81">
        <v>2026</v>
      </c>
      <c r="I81">
        <v>32</v>
      </c>
      <c r="J81">
        <v>29</v>
      </c>
      <c r="K81" t="str">
        <f>C81</f>
        <v>26.10</v>
      </c>
      <c r="L81" t="str">
        <f>TRIM(F81)</f>
        <v>90.39</v>
      </c>
      <c r="M81" s="39">
        <v>80</v>
      </c>
      <c r="O81" t="str">
        <f>CONCATENATE(H81,",",I81,",",J81,",",K81,",",L81,",",M81)</f>
        <v>2026,32,29,26.10,90.39,80</v>
      </c>
    </row>
    <row r="82" spans="1:15">
      <c r="A82">
        <v>58</v>
      </c>
      <c r="B82" t="s">
        <v>213</v>
      </c>
      <c r="C82" t="str">
        <f>VLOOKUP(B82,Colagem!H:I,2,FALSE)</f>
        <v>24.94</v>
      </c>
      <c r="D82">
        <f>--SUBSTITUTE(C82, ".", ",")</f>
        <v>24.94</v>
      </c>
      <c r="E82" t="str">
        <f>VLOOKUP(B82,Colagem!K:L,2,FALSE)</f>
        <v>C$ 106.99</v>
      </c>
      <c r="F82" t="str">
        <f>SUBSTITUTE(E82, "C$","")</f>
        <v xml:space="preserve"> 106.99</v>
      </c>
      <c r="H82">
        <v>2026</v>
      </c>
      <c r="I82">
        <v>32</v>
      </c>
      <c r="J82">
        <v>58</v>
      </c>
      <c r="K82" t="str">
        <f>C82</f>
        <v>24.94</v>
      </c>
      <c r="L82" t="str">
        <f>TRIM(F82)</f>
        <v>106.99</v>
      </c>
      <c r="M82" s="39">
        <v>81</v>
      </c>
      <c r="O82" t="str">
        <f>CONCATENATE(H82,",",I82,",",J82,",",K82,",",L82,",",M82)</f>
        <v>2026,32,58,24.94,106.99,81</v>
      </c>
    </row>
    <row r="83" spans="1:15">
      <c r="A83">
        <v>83</v>
      </c>
      <c r="B83" t="s">
        <v>943</v>
      </c>
      <c r="C83" t="str">
        <f>VLOOKUP(B83,Colagem!H:I,2,FALSE)</f>
        <v>23.10</v>
      </c>
      <c r="D83">
        <f>--SUBSTITUTE(C83, ".", ",")</f>
        <v>23.1</v>
      </c>
      <c r="E83" t="str">
        <f>VLOOKUP(B83,Colagem!K:L,2,FALSE)</f>
        <v>C$ 97.94</v>
      </c>
      <c r="F83" t="str">
        <f>SUBSTITUTE(E83, "C$","")</f>
        <v xml:space="preserve"> 97.94</v>
      </c>
      <c r="H83">
        <v>2026</v>
      </c>
      <c r="I83">
        <v>32</v>
      </c>
      <c r="J83">
        <v>83</v>
      </c>
      <c r="K83" t="str">
        <f>C83</f>
        <v>23.10</v>
      </c>
      <c r="L83" t="str">
        <f>TRIM(F83)</f>
        <v>97.94</v>
      </c>
      <c r="M83" s="39">
        <v>82</v>
      </c>
      <c r="O83" t="str">
        <f>CONCATENATE(H83,",",I83,",",J83,",",K83,",",L83,",",M83)</f>
        <v>2026,32,83,23.10,97.94,82</v>
      </c>
    </row>
    <row r="84" spans="1:15">
      <c r="A84">
        <v>52</v>
      </c>
      <c r="B84" t="s">
        <v>162</v>
      </c>
      <c r="C84" t="str">
        <f>VLOOKUP(B84,Colagem!H:I,2,FALSE)</f>
        <v>21.01</v>
      </c>
      <c r="D84">
        <f>--SUBSTITUTE(C84, ".", ",")</f>
        <v>21.01</v>
      </c>
      <c r="E84" t="str">
        <f>VLOOKUP(B84,Colagem!K:L,2,FALSE)</f>
        <v>C$ 98.86</v>
      </c>
      <c r="F84" t="str">
        <f>SUBSTITUTE(E84, "C$","")</f>
        <v xml:space="preserve"> 98.86</v>
      </c>
      <c r="H84">
        <v>2026</v>
      </c>
      <c r="I84">
        <v>32</v>
      </c>
      <c r="J84">
        <v>52</v>
      </c>
      <c r="K84" t="str">
        <f>C84</f>
        <v>21.01</v>
      </c>
      <c r="L84" t="str">
        <f>TRIM(F84)</f>
        <v>98.86</v>
      </c>
      <c r="M84" s="39">
        <v>83</v>
      </c>
      <c r="O84" t="str">
        <f>CONCATENATE(H84,",",I84,",",J84,",",K84,",",L84,",",M84)</f>
        <v>2026,32,52,21.01,98.86,83</v>
      </c>
    </row>
  </sheetData>
  <sortState xmlns:xlrd2="http://schemas.microsoft.com/office/spreadsheetml/2017/richdata2" ref="A2:O84">
    <sortCondition descending="1" ref="D2:D84"/>
  </sortState>
  <phoneticPr fontId="11" type="noConversion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1B93D-1A85-4E89-9445-B0F6853B555A}">
  <sheetPr filterMode="1"/>
  <dimension ref="A1:H561"/>
  <sheetViews>
    <sheetView workbookViewId="0">
      <selection activeCell="G555" sqref="G2:G555"/>
    </sheetView>
  </sheetViews>
  <sheetFormatPr defaultRowHeight="14.4"/>
  <cols>
    <col min="1" max="1" width="49.44140625" bestFit="1" customWidth="1"/>
    <col min="5" max="5" width="49.44140625" bestFit="1" customWidth="1"/>
    <col min="7" max="7" width="49.44140625" bestFit="1" customWidth="1"/>
  </cols>
  <sheetData>
    <row r="1" spans="1:8">
      <c r="A1" t="s">
        <v>218</v>
      </c>
      <c r="B1" t="s">
        <v>219</v>
      </c>
    </row>
    <row r="2" spans="1:8">
      <c r="A2" t="s">
        <v>0</v>
      </c>
      <c r="B2">
        <v>1</v>
      </c>
      <c r="E2" t="s">
        <v>0</v>
      </c>
      <c r="G2" t="s">
        <v>0</v>
      </c>
      <c r="H2">
        <v>1</v>
      </c>
    </row>
    <row r="3" spans="1:8" hidden="1">
      <c r="A3" t="s">
        <v>1</v>
      </c>
      <c r="B3">
        <v>2</v>
      </c>
      <c r="E3" t="s">
        <v>1</v>
      </c>
      <c r="G3" t="s">
        <v>1</v>
      </c>
      <c r="H3">
        <v>2</v>
      </c>
    </row>
    <row r="4" spans="1:8" hidden="1">
      <c r="A4" t="s">
        <v>2</v>
      </c>
      <c r="B4">
        <v>3</v>
      </c>
      <c r="E4" t="s">
        <v>2</v>
      </c>
      <c r="G4" t="s">
        <v>2</v>
      </c>
      <c r="H4">
        <v>3</v>
      </c>
    </row>
    <row r="5" spans="1:8" hidden="1">
      <c r="A5" t="s">
        <v>2</v>
      </c>
      <c r="B5">
        <v>4</v>
      </c>
      <c r="E5" t="s">
        <v>2</v>
      </c>
      <c r="G5" t="s">
        <v>2</v>
      </c>
      <c r="H5">
        <v>4</v>
      </c>
    </row>
    <row r="6" spans="1:8" hidden="1">
      <c r="A6" t="s">
        <v>3</v>
      </c>
      <c r="B6">
        <v>5</v>
      </c>
      <c r="E6" t="s">
        <v>3</v>
      </c>
      <c r="G6" t="s">
        <v>10</v>
      </c>
      <c r="H6">
        <v>5</v>
      </c>
    </row>
    <row r="7" spans="1:8" hidden="1">
      <c r="A7" t="s">
        <v>4</v>
      </c>
      <c r="B7">
        <v>6</v>
      </c>
      <c r="E7" t="s">
        <v>4</v>
      </c>
      <c r="G7" t="s">
        <v>4</v>
      </c>
      <c r="H7">
        <v>6</v>
      </c>
    </row>
    <row r="8" spans="1:8" hidden="1">
      <c r="B8">
        <v>7</v>
      </c>
      <c r="H8">
        <v>7</v>
      </c>
    </row>
    <row r="9" spans="1:8">
      <c r="A9" t="s">
        <v>5</v>
      </c>
      <c r="B9">
        <v>1</v>
      </c>
      <c r="E9" t="s">
        <v>5</v>
      </c>
      <c r="G9" t="s">
        <v>5</v>
      </c>
      <c r="H9">
        <v>1</v>
      </c>
    </row>
    <row r="10" spans="1:8" hidden="1">
      <c r="A10" t="s">
        <v>6</v>
      </c>
      <c r="B10">
        <v>2</v>
      </c>
      <c r="E10" t="s">
        <v>6</v>
      </c>
      <c r="G10" t="s">
        <v>6</v>
      </c>
      <c r="H10">
        <v>2</v>
      </c>
    </row>
    <row r="11" spans="1:8" hidden="1">
      <c r="A11" t="s">
        <v>2</v>
      </c>
      <c r="B11">
        <v>3</v>
      </c>
      <c r="E11" t="s">
        <v>2</v>
      </c>
      <c r="G11" t="s">
        <v>2</v>
      </c>
      <c r="H11">
        <v>3</v>
      </c>
    </row>
    <row r="12" spans="1:8" hidden="1">
      <c r="A12" t="s">
        <v>2</v>
      </c>
      <c r="B12">
        <v>4</v>
      </c>
      <c r="E12" t="s">
        <v>2</v>
      </c>
      <c r="G12" t="s">
        <v>2</v>
      </c>
      <c r="H12">
        <v>4</v>
      </c>
    </row>
    <row r="13" spans="1:8" hidden="1">
      <c r="A13" t="s">
        <v>3</v>
      </c>
      <c r="B13">
        <v>5</v>
      </c>
      <c r="E13" t="s">
        <v>3</v>
      </c>
      <c r="G13" t="s">
        <v>10</v>
      </c>
      <c r="H13">
        <v>5</v>
      </c>
    </row>
    <row r="14" spans="1:8" hidden="1">
      <c r="A14" t="s">
        <v>7</v>
      </c>
      <c r="B14">
        <v>6</v>
      </c>
      <c r="E14" t="s">
        <v>7</v>
      </c>
      <c r="G14" t="s">
        <v>7</v>
      </c>
      <c r="H14">
        <v>6</v>
      </c>
    </row>
    <row r="15" spans="1:8" hidden="1">
      <c r="B15">
        <v>7</v>
      </c>
      <c r="H15">
        <v>7</v>
      </c>
    </row>
    <row r="16" spans="1:8">
      <c r="A16" t="s">
        <v>8</v>
      </c>
      <c r="B16">
        <v>1</v>
      </c>
      <c r="E16" t="s">
        <v>8</v>
      </c>
      <c r="G16" t="s">
        <v>8</v>
      </c>
      <c r="H16">
        <v>1</v>
      </c>
    </row>
    <row r="17" spans="1:8" hidden="1">
      <c r="A17" t="s">
        <v>9</v>
      </c>
      <c r="B17">
        <v>2</v>
      </c>
      <c r="E17" t="s">
        <v>9</v>
      </c>
      <c r="G17" t="s">
        <v>9</v>
      </c>
      <c r="H17">
        <v>2</v>
      </c>
    </row>
    <row r="18" spans="1:8" hidden="1">
      <c r="A18" t="s">
        <v>2</v>
      </c>
      <c r="B18">
        <v>3</v>
      </c>
      <c r="E18" t="s">
        <v>2</v>
      </c>
      <c r="G18" t="s">
        <v>2</v>
      </c>
      <c r="H18">
        <v>3</v>
      </c>
    </row>
    <row r="19" spans="1:8" hidden="1">
      <c r="A19" t="s">
        <v>2</v>
      </c>
      <c r="B19">
        <v>4</v>
      </c>
      <c r="E19" t="s">
        <v>2</v>
      </c>
      <c r="G19" t="s">
        <v>2</v>
      </c>
      <c r="H19">
        <v>4</v>
      </c>
    </row>
    <row r="20" spans="1:8" hidden="1">
      <c r="A20" t="s">
        <v>10</v>
      </c>
      <c r="B20">
        <v>5</v>
      </c>
      <c r="E20" t="s">
        <v>10</v>
      </c>
      <c r="G20" t="s">
        <v>10</v>
      </c>
      <c r="H20">
        <v>5</v>
      </c>
    </row>
    <row r="21" spans="1:8" hidden="1">
      <c r="A21" t="s">
        <v>11</v>
      </c>
      <c r="B21">
        <v>6</v>
      </c>
      <c r="E21" t="s">
        <v>11</v>
      </c>
      <c r="G21" t="s">
        <v>11</v>
      </c>
      <c r="H21">
        <v>6</v>
      </c>
    </row>
    <row r="22" spans="1:8" hidden="1">
      <c r="B22">
        <v>7</v>
      </c>
      <c r="H22">
        <v>7</v>
      </c>
    </row>
    <row r="23" spans="1:8">
      <c r="A23" t="s">
        <v>12</v>
      </c>
      <c r="B23">
        <v>1</v>
      </c>
      <c r="E23" t="s">
        <v>12</v>
      </c>
      <c r="G23" t="s">
        <v>12</v>
      </c>
      <c r="H23">
        <v>1</v>
      </c>
    </row>
    <row r="24" spans="1:8" hidden="1">
      <c r="A24" t="s">
        <v>13</v>
      </c>
      <c r="B24">
        <v>2</v>
      </c>
      <c r="E24" t="s">
        <v>13</v>
      </c>
      <c r="G24" t="s">
        <v>13</v>
      </c>
      <c r="H24">
        <v>2</v>
      </c>
    </row>
    <row r="25" spans="1:8" hidden="1">
      <c r="A25" t="s">
        <v>2</v>
      </c>
      <c r="B25">
        <v>3</v>
      </c>
      <c r="E25" t="s">
        <v>2</v>
      </c>
      <c r="G25" t="s">
        <v>2</v>
      </c>
      <c r="H25">
        <v>3</v>
      </c>
    </row>
    <row r="26" spans="1:8" hidden="1">
      <c r="A26" t="s">
        <v>2</v>
      </c>
      <c r="B26">
        <v>4</v>
      </c>
      <c r="E26" t="s">
        <v>2</v>
      </c>
      <c r="G26" t="s">
        <v>2</v>
      </c>
      <c r="H26">
        <v>4</v>
      </c>
    </row>
    <row r="27" spans="1:8" hidden="1">
      <c r="A27" t="s">
        <v>3</v>
      </c>
      <c r="B27">
        <v>5</v>
      </c>
      <c r="E27" t="s">
        <v>3</v>
      </c>
      <c r="G27" t="s">
        <v>10</v>
      </c>
      <c r="H27">
        <v>5</v>
      </c>
    </row>
    <row r="28" spans="1:8" hidden="1">
      <c r="A28" t="s">
        <v>14</v>
      </c>
      <c r="B28">
        <v>6</v>
      </c>
      <c r="E28" t="s">
        <v>14</v>
      </c>
      <c r="G28" t="s">
        <v>14</v>
      </c>
      <c r="H28">
        <v>6</v>
      </c>
    </row>
    <row r="29" spans="1:8" hidden="1">
      <c r="B29">
        <v>7</v>
      </c>
      <c r="H29">
        <v>7</v>
      </c>
    </row>
    <row r="30" spans="1:8">
      <c r="A30" t="s">
        <v>15</v>
      </c>
      <c r="B30">
        <v>1</v>
      </c>
      <c r="E30" t="s">
        <v>15</v>
      </c>
      <c r="G30" t="s">
        <v>15</v>
      </c>
      <c r="H30">
        <v>1</v>
      </c>
    </row>
    <row r="31" spans="1:8" hidden="1">
      <c r="A31" t="s">
        <v>16</v>
      </c>
      <c r="B31">
        <v>2</v>
      </c>
      <c r="E31" t="s">
        <v>16</v>
      </c>
      <c r="G31" t="s">
        <v>16</v>
      </c>
      <c r="H31">
        <v>2</v>
      </c>
    </row>
    <row r="32" spans="1:8" hidden="1">
      <c r="A32" t="s">
        <v>2</v>
      </c>
      <c r="B32">
        <v>3</v>
      </c>
      <c r="E32" t="s">
        <v>2</v>
      </c>
      <c r="G32" t="s">
        <v>2</v>
      </c>
      <c r="H32">
        <v>3</v>
      </c>
    </row>
    <row r="33" spans="1:8" hidden="1">
      <c r="A33" t="s">
        <v>2</v>
      </c>
      <c r="B33">
        <v>4</v>
      </c>
      <c r="E33" t="s">
        <v>2</v>
      </c>
      <c r="G33" t="s">
        <v>2</v>
      </c>
      <c r="H33">
        <v>4</v>
      </c>
    </row>
    <row r="34" spans="1:8" hidden="1">
      <c r="A34" t="s">
        <v>10</v>
      </c>
      <c r="B34">
        <v>5</v>
      </c>
      <c r="E34" t="s">
        <v>10</v>
      </c>
      <c r="G34" t="s">
        <v>10</v>
      </c>
      <c r="H34">
        <v>5</v>
      </c>
    </row>
    <row r="35" spans="1:8" hidden="1">
      <c r="A35" t="s">
        <v>17</v>
      </c>
      <c r="B35">
        <v>6</v>
      </c>
      <c r="E35" t="s">
        <v>17</v>
      </c>
      <c r="G35" t="s">
        <v>17</v>
      </c>
      <c r="H35">
        <v>6</v>
      </c>
    </row>
    <row r="36" spans="1:8" hidden="1">
      <c r="B36">
        <v>7</v>
      </c>
      <c r="H36">
        <v>7</v>
      </c>
    </row>
    <row r="37" spans="1:8">
      <c r="A37" t="s">
        <v>18</v>
      </c>
      <c r="B37">
        <v>1</v>
      </c>
      <c r="E37" t="s">
        <v>18</v>
      </c>
      <c r="G37" t="s">
        <v>18</v>
      </c>
      <c r="H37">
        <v>1</v>
      </c>
    </row>
    <row r="38" spans="1:8" hidden="1">
      <c r="A38" t="s">
        <v>19</v>
      </c>
      <c r="B38">
        <v>2</v>
      </c>
      <c r="E38" t="s">
        <v>19</v>
      </c>
      <c r="G38" t="s">
        <v>19</v>
      </c>
      <c r="H38">
        <v>2</v>
      </c>
    </row>
    <row r="39" spans="1:8" hidden="1">
      <c r="A39" t="s">
        <v>2</v>
      </c>
      <c r="B39">
        <v>3</v>
      </c>
      <c r="E39" t="s">
        <v>2</v>
      </c>
      <c r="G39" t="s">
        <v>2</v>
      </c>
      <c r="H39">
        <v>3</v>
      </c>
    </row>
    <row r="40" spans="1:8" hidden="1">
      <c r="A40" t="s">
        <v>2</v>
      </c>
      <c r="B40">
        <v>4</v>
      </c>
      <c r="E40" t="s">
        <v>2</v>
      </c>
      <c r="G40" t="s">
        <v>2</v>
      </c>
      <c r="H40">
        <v>4</v>
      </c>
    </row>
    <row r="41" spans="1:8" hidden="1">
      <c r="A41" t="s">
        <v>10</v>
      </c>
      <c r="B41">
        <v>5</v>
      </c>
      <c r="E41" t="s">
        <v>10</v>
      </c>
      <c r="G41" t="s">
        <v>10</v>
      </c>
      <c r="H41">
        <v>5</v>
      </c>
    </row>
    <row r="42" spans="1:8" hidden="1">
      <c r="A42" t="s">
        <v>20</v>
      </c>
      <c r="B42">
        <v>6</v>
      </c>
      <c r="E42" t="s">
        <v>20</v>
      </c>
      <c r="G42" t="s">
        <v>20</v>
      </c>
      <c r="H42">
        <v>6</v>
      </c>
    </row>
    <row r="43" spans="1:8" hidden="1">
      <c r="B43">
        <v>7</v>
      </c>
      <c r="H43">
        <v>7</v>
      </c>
    </row>
    <row r="44" spans="1:8">
      <c r="A44" t="s">
        <v>21</v>
      </c>
      <c r="B44">
        <v>1</v>
      </c>
      <c r="E44" t="s">
        <v>21</v>
      </c>
      <c r="G44" t="s">
        <v>21</v>
      </c>
      <c r="H44">
        <v>1</v>
      </c>
    </row>
    <row r="45" spans="1:8" hidden="1">
      <c r="A45" t="s">
        <v>22</v>
      </c>
      <c r="B45">
        <v>2</v>
      </c>
      <c r="E45" t="s">
        <v>22</v>
      </c>
      <c r="G45" t="s">
        <v>22</v>
      </c>
      <c r="H45">
        <v>2</v>
      </c>
    </row>
    <row r="46" spans="1:8" hidden="1">
      <c r="A46" t="s">
        <v>2</v>
      </c>
      <c r="B46">
        <v>3</v>
      </c>
      <c r="E46" t="s">
        <v>2</v>
      </c>
      <c r="G46" t="s">
        <v>2</v>
      </c>
      <c r="H46">
        <v>3</v>
      </c>
    </row>
    <row r="47" spans="1:8" hidden="1">
      <c r="A47" t="s">
        <v>2</v>
      </c>
      <c r="B47">
        <v>4</v>
      </c>
      <c r="E47" t="s">
        <v>2</v>
      </c>
      <c r="G47" t="s">
        <v>2</v>
      </c>
      <c r="H47">
        <v>4</v>
      </c>
    </row>
    <row r="48" spans="1:8" hidden="1">
      <c r="A48" t="s">
        <v>10</v>
      </c>
      <c r="B48">
        <v>5</v>
      </c>
      <c r="E48" t="s">
        <v>10</v>
      </c>
      <c r="G48" t="s">
        <v>10</v>
      </c>
      <c r="H48">
        <v>5</v>
      </c>
    </row>
    <row r="49" spans="1:8" hidden="1">
      <c r="A49" t="s">
        <v>23</v>
      </c>
      <c r="B49">
        <v>6</v>
      </c>
      <c r="E49" t="s">
        <v>23</v>
      </c>
      <c r="G49" t="s">
        <v>23</v>
      </c>
      <c r="H49">
        <v>6</v>
      </c>
    </row>
    <row r="50" spans="1:8" hidden="1">
      <c r="B50">
        <v>7</v>
      </c>
      <c r="H50">
        <v>7</v>
      </c>
    </row>
    <row r="51" spans="1:8">
      <c r="A51" t="s">
        <v>24</v>
      </c>
      <c r="B51">
        <v>1</v>
      </c>
      <c r="E51" t="s">
        <v>24</v>
      </c>
      <c r="G51" t="s">
        <v>24</v>
      </c>
      <c r="H51">
        <v>1</v>
      </c>
    </row>
    <row r="52" spans="1:8" hidden="1">
      <c r="A52" t="s">
        <v>25</v>
      </c>
      <c r="B52">
        <v>2</v>
      </c>
      <c r="E52" t="s">
        <v>25</v>
      </c>
      <c r="G52" t="s">
        <v>25</v>
      </c>
      <c r="H52">
        <v>2</v>
      </c>
    </row>
    <row r="53" spans="1:8" hidden="1">
      <c r="A53" t="s">
        <v>2</v>
      </c>
      <c r="B53">
        <v>3</v>
      </c>
      <c r="E53" t="s">
        <v>2</v>
      </c>
      <c r="G53" t="s">
        <v>2</v>
      </c>
      <c r="H53">
        <v>3</v>
      </c>
    </row>
    <row r="54" spans="1:8" hidden="1">
      <c r="A54" t="s">
        <v>2</v>
      </c>
      <c r="B54">
        <v>4</v>
      </c>
      <c r="E54" t="s">
        <v>2</v>
      </c>
      <c r="G54" t="s">
        <v>2</v>
      </c>
      <c r="H54">
        <v>4</v>
      </c>
    </row>
    <row r="55" spans="1:8" hidden="1">
      <c r="A55" t="s">
        <v>3</v>
      </c>
      <c r="B55">
        <v>5</v>
      </c>
      <c r="E55" t="s">
        <v>3</v>
      </c>
      <c r="G55" t="s">
        <v>3</v>
      </c>
      <c r="H55">
        <v>5</v>
      </c>
    </row>
    <row r="56" spans="1:8" hidden="1">
      <c r="A56" t="s">
        <v>26</v>
      </c>
      <c r="B56">
        <v>6</v>
      </c>
      <c r="E56" t="s">
        <v>26</v>
      </c>
      <c r="G56" t="s">
        <v>26</v>
      </c>
      <c r="H56">
        <v>6</v>
      </c>
    </row>
    <row r="57" spans="1:8" hidden="1">
      <c r="B57">
        <v>7</v>
      </c>
      <c r="H57">
        <v>7</v>
      </c>
    </row>
    <row r="58" spans="1:8">
      <c r="A58" t="s">
        <v>27</v>
      </c>
      <c r="B58">
        <v>1</v>
      </c>
      <c r="E58" t="s">
        <v>27</v>
      </c>
      <c r="G58" t="s">
        <v>27</v>
      </c>
      <c r="H58">
        <v>1</v>
      </c>
    </row>
    <row r="59" spans="1:8" hidden="1">
      <c r="A59" t="s">
        <v>28</v>
      </c>
      <c r="B59">
        <v>2</v>
      </c>
      <c r="E59" t="s">
        <v>28</v>
      </c>
      <c r="G59" t="s">
        <v>28</v>
      </c>
      <c r="H59">
        <v>2</v>
      </c>
    </row>
    <row r="60" spans="1:8" hidden="1">
      <c r="A60" t="s">
        <v>2</v>
      </c>
      <c r="B60">
        <v>3</v>
      </c>
      <c r="E60" t="s">
        <v>2</v>
      </c>
      <c r="G60" t="s">
        <v>2</v>
      </c>
      <c r="H60">
        <v>3</v>
      </c>
    </row>
    <row r="61" spans="1:8" hidden="1">
      <c r="A61" t="s">
        <v>2</v>
      </c>
      <c r="B61">
        <v>4</v>
      </c>
      <c r="E61" t="s">
        <v>2</v>
      </c>
      <c r="G61" t="s">
        <v>2</v>
      </c>
      <c r="H61">
        <v>4</v>
      </c>
    </row>
    <row r="62" spans="1:8" hidden="1">
      <c r="A62" t="s">
        <v>10</v>
      </c>
      <c r="B62">
        <v>5</v>
      </c>
      <c r="E62" t="s">
        <v>10</v>
      </c>
      <c r="G62" t="s">
        <v>10</v>
      </c>
      <c r="H62">
        <v>5</v>
      </c>
    </row>
    <row r="63" spans="1:8" hidden="1">
      <c r="A63" t="s">
        <v>29</v>
      </c>
      <c r="B63">
        <v>6</v>
      </c>
      <c r="E63" t="s">
        <v>29</v>
      </c>
      <c r="G63" t="s">
        <v>29</v>
      </c>
      <c r="H63">
        <v>6</v>
      </c>
    </row>
    <row r="64" spans="1:8" hidden="1">
      <c r="B64">
        <v>7</v>
      </c>
      <c r="H64">
        <v>7</v>
      </c>
    </row>
    <row r="65" spans="1:8">
      <c r="A65" t="s">
        <v>30</v>
      </c>
      <c r="B65">
        <v>1</v>
      </c>
      <c r="E65" t="s">
        <v>30</v>
      </c>
      <c r="G65" t="s">
        <v>30</v>
      </c>
      <c r="H65">
        <v>1</v>
      </c>
    </row>
    <row r="66" spans="1:8" hidden="1">
      <c r="A66" t="s">
        <v>31</v>
      </c>
      <c r="B66">
        <v>2</v>
      </c>
      <c r="E66" t="s">
        <v>31</v>
      </c>
      <c r="G66" t="s">
        <v>31</v>
      </c>
      <c r="H66">
        <v>2</v>
      </c>
    </row>
    <row r="67" spans="1:8" hidden="1">
      <c r="A67" t="s">
        <v>2</v>
      </c>
      <c r="B67">
        <v>3</v>
      </c>
      <c r="E67" t="s">
        <v>2</v>
      </c>
      <c r="G67" t="s">
        <v>2</v>
      </c>
      <c r="H67">
        <v>3</v>
      </c>
    </row>
    <row r="68" spans="1:8" hidden="1">
      <c r="A68" t="s">
        <v>2</v>
      </c>
      <c r="B68">
        <v>4</v>
      </c>
      <c r="E68" t="s">
        <v>2</v>
      </c>
      <c r="G68" t="s">
        <v>2</v>
      </c>
      <c r="H68">
        <v>4</v>
      </c>
    </row>
    <row r="69" spans="1:8" hidden="1">
      <c r="A69" t="s">
        <v>3</v>
      </c>
      <c r="B69">
        <v>5</v>
      </c>
      <c r="E69" t="s">
        <v>3</v>
      </c>
      <c r="G69" t="s">
        <v>3</v>
      </c>
      <c r="H69">
        <v>5</v>
      </c>
    </row>
    <row r="70" spans="1:8" hidden="1">
      <c r="A70" t="s">
        <v>32</v>
      </c>
      <c r="B70">
        <v>6</v>
      </c>
      <c r="E70" t="s">
        <v>32</v>
      </c>
      <c r="G70" t="s">
        <v>32</v>
      </c>
      <c r="H70">
        <v>6</v>
      </c>
    </row>
    <row r="71" spans="1:8" hidden="1">
      <c r="B71">
        <v>7</v>
      </c>
      <c r="H71">
        <v>7</v>
      </c>
    </row>
    <row r="72" spans="1:8">
      <c r="A72" t="s">
        <v>33</v>
      </c>
      <c r="B72">
        <v>1</v>
      </c>
      <c r="E72" t="s">
        <v>33</v>
      </c>
      <c r="G72" t="s">
        <v>33</v>
      </c>
      <c r="H72">
        <v>1</v>
      </c>
    </row>
    <row r="73" spans="1:8" hidden="1">
      <c r="A73" t="s">
        <v>34</v>
      </c>
      <c r="B73">
        <v>2</v>
      </c>
      <c r="E73" t="s">
        <v>34</v>
      </c>
      <c r="G73" t="s">
        <v>34</v>
      </c>
      <c r="H73">
        <v>2</v>
      </c>
    </row>
    <row r="74" spans="1:8" hidden="1">
      <c r="A74" t="s">
        <v>2</v>
      </c>
      <c r="B74">
        <v>3</v>
      </c>
      <c r="E74" t="s">
        <v>2</v>
      </c>
      <c r="G74" t="s">
        <v>2</v>
      </c>
      <c r="H74">
        <v>3</v>
      </c>
    </row>
    <row r="75" spans="1:8" hidden="1">
      <c r="A75" t="s">
        <v>2</v>
      </c>
      <c r="B75">
        <v>4</v>
      </c>
      <c r="E75" t="s">
        <v>2</v>
      </c>
      <c r="G75" t="s">
        <v>2</v>
      </c>
      <c r="H75">
        <v>4</v>
      </c>
    </row>
    <row r="76" spans="1:8" hidden="1">
      <c r="A76" t="s">
        <v>3</v>
      </c>
      <c r="B76">
        <v>5</v>
      </c>
      <c r="E76" t="s">
        <v>10</v>
      </c>
      <c r="G76" t="s">
        <v>10</v>
      </c>
      <c r="H76">
        <v>5</v>
      </c>
    </row>
    <row r="77" spans="1:8" hidden="1">
      <c r="A77" t="s">
        <v>35</v>
      </c>
      <c r="B77">
        <v>6</v>
      </c>
      <c r="E77" t="s">
        <v>35</v>
      </c>
      <c r="G77" t="s">
        <v>35</v>
      </c>
      <c r="H77">
        <v>6</v>
      </c>
    </row>
    <row r="78" spans="1:8" hidden="1">
      <c r="B78">
        <v>7</v>
      </c>
      <c r="H78">
        <v>7</v>
      </c>
    </row>
    <row r="79" spans="1:8">
      <c r="A79" t="s">
        <v>36</v>
      </c>
      <c r="B79">
        <v>1</v>
      </c>
      <c r="E79" t="s">
        <v>36</v>
      </c>
      <c r="G79" t="s">
        <v>36</v>
      </c>
      <c r="H79">
        <v>1</v>
      </c>
    </row>
    <row r="80" spans="1:8" hidden="1">
      <c r="A80" t="s">
        <v>37</v>
      </c>
      <c r="B80">
        <v>2</v>
      </c>
      <c r="E80" t="s">
        <v>37</v>
      </c>
      <c r="G80" t="s">
        <v>37</v>
      </c>
      <c r="H80">
        <v>2</v>
      </c>
    </row>
    <row r="81" spans="1:8" hidden="1">
      <c r="A81" t="s">
        <v>2</v>
      </c>
      <c r="B81">
        <v>3</v>
      </c>
      <c r="E81" t="s">
        <v>2</v>
      </c>
      <c r="G81" t="s">
        <v>2</v>
      </c>
      <c r="H81">
        <v>3</v>
      </c>
    </row>
    <row r="82" spans="1:8" hidden="1">
      <c r="A82" t="s">
        <v>2</v>
      </c>
      <c r="B82">
        <v>4</v>
      </c>
      <c r="E82" t="s">
        <v>2</v>
      </c>
      <c r="G82" t="s">
        <v>2</v>
      </c>
      <c r="H82">
        <v>4</v>
      </c>
    </row>
    <row r="83" spans="1:8" hidden="1">
      <c r="A83" t="s">
        <v>3</v>
      </c>
      <c r="B83">
        <v>5</v>
      </c>
      <c r="E83" t="s">
        <v>3</v>
      </c>
      <c r="G83" t="s">
        <v>10</v>
      </c>
      <c r="H83">
        <v>5</v>
      </c>
    </row>
    <row r="84" spans="1:8" hidden="1">
      <c r="A84" t="s">
        <v>38</v>
      </c>
      <c r="B84">
        <v>6</v>
      </c>
      <c r="E84" t="s">
        <v>38</v>
      </c>
      <c r="G84" t="s">
        <v>38</v>
      </c>
      <c r="H84">
        <v>6</v>
      </c>
    </row>
    <row r="85" spans="1:8" hidden="1">
      <c r="B85">
        <v>7</v>
      </c>
      <c r="H85">
        <v>7</v>
      </c>
    </row>
    <row r="86" spans="1:8">
      <c r="A86" t="s">
        <v>39</v>
      </c>
      <c r="B86">
        <v>1</v>
      </c>
      <c r="E86" t="s">
        <v>39</v>
      </c>
      <c r="G86" t="s">
        <v>39</v>
      </c>
      <c r="H86">
        <v>1</v>
      </c>
    </row>
    <row r="87" spans="1:8" hidden="1">
      <c r="A87" t="s">
        <v>40</v>
      </c>
      <c r="B87">
        <v>2</v>
      </c>
      <c r="E87" t="s">
        <v>40</v>
      </c>
      <c r="G87" t="s">
        <v>40</v>
      </c>
      <c r="H87">
        <v>2</v>
      </c>
    </row>
    <row r="88" spans="1:8" hidden="1">
      <c r="A88" t="s">
        <v>2</v>
      </c>
      <c r="B88">
        <v>3</v>
      </c>
      <c r="E88" t="s">
        <v>2</v>
      </c>
      <c r="G88" t="s">
        <v>2</v>
      </c>
      <c r="H88">
        <v>3</v>
      </c>
    </row>
    <row r="89" spans="1:8" hidden="1">
      <c r="A89" t="s">
        <v>2</v>
      </c>
      <c r="B89">
        <v>4</v>
      </c>
      <c r="E89" t="s">
        <v>2</v>
      </c>
      <c r="G89" t="s">
        <v>2</v>
      </c>
      <c r="H89">
        <v>4</v>
      </c>
    </row>
    <row r="90" spans="1:8" hidden="1">
      <c r="A90" t="s">
        <v>3</v>
      </c>
      <c r="B90">
        <v>5</v>
      </c>
      <c r="E90" t="s">
        <v>3</v>
      </c>
      <c r="G90" t="s">
        <v>3</v>
      </c>
      <c r="H90">
        <v>5</v>
      </c>
    </row>
    <row r="91" spans="1:8" hidden="1">
      <c r="A91" t="s">
        <v>41</v>
      </c>
      <c r="B91">
        <v>6</v>
      </c>
      <c r="E91" t="s">
        <v>41</v>
      </c>
      <c r="G91" t="s">
        <v>41</v>
      </c>
      <c r="H91">
        <v>6</v>
      </c>
    </row>
    <row r="92" spans="1:8" hidden="1">
      <c r="B92">
        <v>7</v>
      </c>
      <c r="H92">
        <v>7</v>
      </c>
    </row>
    <row r="93" spans="1:8">
      <c r="A93" t="s">
        <v>42</v>
      </c>
      <c r="B93">
        <v>1</v>
      </c>
      <c r="E93" t="s">
        <v>42</v>
      </c>
      <c r="G93" t="s">
        <v>42</v>
      </c>
      <c r="H93">
        <v>1</v>
      </c>
    </row>
    <row r="94" spans="1:8" hidden="1">
      <c r="A94" t="s">
        <v>43</v>
      </c>
      <c r="B94">
        <v>2</v>
      </c>
      <c r="E94" t="s">
        <v>43</v>
      </c>
      <c r="G94" t="s">
        <v>43</v>
      </c>
      <c r="H94">
        <v>2</v>
      </c>
    </row>
    <row r="95" spans="1:8" hidden="1">
      <c r="A95" t="s">
        <v>2</v>
      </c>
      <c r="B95">
        <v>3</v>
      </c>
      <c r="E95" t="s">
        <v>2</v>
      </c>
      <c r="G95" t="s">
        <v>2</v>
      </c>
      <c r="H95">
        <v>3</v>
      </c>
    </row>
    <row r="96" spans="1:8" hidden="1">
      <c r="A96" t="s">
        <v>2</v>
      </c>
      <c r="B96">
        <v>4</v>
      </c>
      <c r="E96" t="s">
        <v>2</v>
      </c>
      <c r="G96" t="s">
        <v>2</v>
      </c>
      <c r="H96">
        <v>4</v>
      </c>
    </row>
    <row r="97" spans="1:8" hidden="1">
      <c r="A97" t="s">
        <v>3</v>
      </c>
      <c r="B97">
        <v>5</v>
      </c>
      <c r="E97" t="s">
        <v>3</v>
      </c>
      <c r="G97" t="s">
        <v>3</v>
      </c>
      <c r="H97">
        <v>5</v>
      </c>
    </row>
    <row r="98" spans="1:8" hidden="1">
      <c r="A98" t="s">
        <v>44</v>
      </c>
      <c r="B98">
        <v>6</v>
      </c>
      <c r="E98" t="s">
        <v>44</v>
      </c>
      <c r="G98" t="s">
        <v>44</v>
      </c>
      <c r="H98">
        <v>6</v>
      </c>
    </row>
    <row r="99" spans="1:8" hidden="1">
      <c r="B99">
        <v>7</v>
      </c>
      <c r="H99">
        <v>7</v>
      </c>
    </row>
    <row r="100" spans="1:8">
      <c r="A100" t="s">
        <v>45</v>
      </c>
      <c r="B100">
        <v>1</v>
      </c>
      <c r="E100" t="s">
        <v>45</v>
      </c>
      <c r="G100" t="s">
        <v>45</v>
      </c>
      <c r="H100">
        <v>1</v>
      </c>
    </row>
    <row r="101" spans="1:8" hidden="1">
      <c r="A101" t="s">
        <v>46</v>
      </c>
      <c r="B101">
        <v>2</v>
      </c>
      <c r="E101" t="s">
        <v>46</v>
      </c>
      <c r="G101" t="s">
        <v>46</v>
      </c>
      <c r="H101">
        <v>2</v>
      </c>
    </row>
    <row r="102" spans="1:8" hidden="1">
      <c r="A102" t="s">
        <v>2</v>
      </c>
      <c r="B102">
        <v>3</v>
      </c>
      <c r="E102" t="s">
        <v>2</v>
      </c>
      <c r="G102" t="s">
        <v>2</v>
      </c>
      <c r="H102">
        <v>3</v>
      </c>
    </row>
    <row r="103" spans="1:8" hidden="1">
      <c r="A103" t="s">
        <v>2</v>
      </c>
      <c r="B103">
        <v>4</v>
      </c>
      <c r="E103" t="s">
        <v>2</v>
      </c>
      <c r="G103" t="s">
        <v>2</v>
      </c>
      <c r="H103">
        <v>4</v>
      </c>
    </row>
    <row r="104" spans="1:8" hidden="1">
      <c r="A104" t="s">
        <v>10</v>
      </c>
      <c r="B104">
        <v>5</v>
      </c>
      <c r="E104" t="s">
        <v>10</v>
      </c>
      <c r="G104" t="s">
        <v>10</v>
      </c>
      <c r="H104">
        <v>5</v>
      </c>
    </row>
    <row r="105" spans="1:8" hidden="1">
      <c r="A105" t="s">
        <v>47</v>
      </c>
      <c r="B105">
        <v>6</v>
      </c>
      <c r="E105" t="s">
        <v>47</v>
      </c>
      <c r="G105" t="s">
        <v>47</v>
      </c>
      <c r="H105">
        <v>6</v>
      </c>
    </row>
    <row r="106" spans="1:8" hidden="1">
      <c r="B106">
        <v>7</v>
      </c>
      <c r="H106">
        <v>7</v>
      </c>
    </row>
    <row r="107" spans="1:8">
      <c r="A107" t="s">
        <v>48</v>
      </c>
      <c r="B107">
        <v>1</v>
      </c>
      <c r="E107" t="s">
        <v>48</v>
      </c>
      <c r="G107" t="s">
        <v>48</v>
      </c>
      <c r="H107">
        <v>1</v>
      </c>
    </row>
    <row r="108" spans="1:8" hidden="1">
      <c r="A108" t="s">
        <v>49</v>
      </c>
      <c r="B108">
        <v>2</v>
      </c>
      <c r="E108" t="s">
        <v>49</v>
      </c>
      <c r="G108" t="s">
        <v>49</v>
      </c>
      <c r="H108">
        <v>2</v>
      </c>
    </row>
    <row r="109" spans="1:8" hidden="1">
      <c r="A109" t="s">
        <v>2</v>
      </c>
      <c r="B109">
        <v>3</v>
      </c>
      <c r="E109" t="s">
        <v>2</v>
      </c>
      <c r="G109" t="s">
        <v>2</v>
      </c>
      <c r="H109">
        <v>3</v>
      </c>
    </row>
    <row r="110" spans="1:8" hidden="1">
      <c r="A110" t="s">
        <v>2</v>
      </c>
      <c r="B110">
        <v>4</v>
      </c>
      <c r="E110" t="s">
        <v>2</v>
      </c>
      <c r="G110" t="s">
        <v>2</v>
      </c>
      <c r="H110">
        <v>4</v>
      </c>
    </row>
    <row r="111" spans="1:8" hidden="1">
      <c r="A111" t="s">
        <v>10</v>
      </c>
      <c r="B111">
        <v>5</v>
      </c>
      <c r="E111" t="s">
        <v>10</v>
      </c>
      <c r="G111" t="s">
        <v>10</v>
      </c>
      <c r="H111">
        <v>5</v>
      </c>
    </row>
    <row r="112" spans="1:8" hidden="1">
      <c r="A112" t="s">
        <v>50</v>
      </c>
      <c r="B112">
        <v>6</v>
      </c>
      <c r="E112" t="s">
        <v>50</v>
      </c>
      <c r="G112" t="s">
        <v>50</v>
      </c>
      <c r="H112">
        <v>6</v>
      </c>
    </row>
    <row r="113" spans="1:8" hidden="1">
      <c r="B113">
        <v>7</v>
      </c>
      <c r="H113">
        <v>7</v>
      </c>
    </row>
    <row r="114" spans="1:8">
      <c r="A114" t="s">
        <v>51</v>
      </c>
      <c r="B114">
        <v>1</v>
      </c>
      <c r="E114" t="s">
        <v>51</v>
      </c>
      <c r="G114" t="s">
        <v>51</v>
      </c>
      <c r="H114">
        <v>1</v>
      </c>
    </row>
    <row r="115" spans="1:8" hidden="1">
      <c r="A115" t="s">
        <v>52</v>
      </c>
      <c r="B115">
        <v>2</v>
      </c>
      <c r="E115" t="s">
        <v>52</v>
      </c>
      <c r="G115" t="s">
        <v>52</v>
      </c>
      <c r="H115">
        <v>2</v>
      </c>
    </row>
    <row r="116" spans="1:8" hidden="1">
      <c r="A116" t="s">
        <v>2</v>
      </c>
      <c r="B116">
        <v>3</v>
      </c>
      <c r="E116" t="s">
        <v>2</v>
      </c>
      <c r="G116" t="s">
        <v>2</v>
      </c>
      <c r="H116">
        <v>3</v>
      </c>
    </row>
    <row r="117" spans="1:8" hidden="1">
      <c r="A117" t="s">
        <v>2</v>
      </c>
      <c r="B117">
        <v>4</v>
      </c>
      <c r="E117" t="s">
        <v>2</v>
      </c>
      <c r="G117" t="s">
        <v>2</v>
      </c>
      <c r="H117">
        <v>4</v>
      </c>
    </row>
    <row r="118" spans="1:8" hidden="1">
      <c r="A118" t="s">
        <v>10</v>
      </c>
      <c r="B118">
        <v>5</v>
      </c>
      <c r="E118" t="s">
        <v>10</v>
      </c>
      <c r="G118" t="s">
        <v>10</v>
      </c>
      <c r="H118">
        <v>5</v>
      </c>
    </row>
    <row r="119" spans="1:8" hidden="1">
      <c r="A119" t="s">
        <v>53</v>
      </c>
      <c r="B119">
        <v>6</v>
      </c>
      <c r="E119" t="s">
        <v>53</v>
      </c>
      <c r="G119" t="s">
        <v>53</v>
      </c>
      <c r="H119">
        <v>6</v>
      </c>
    </row>
    <row r="120" spans="1:8" hidden="1">
      <c r="B120">
        <v>7</v>
      </c>
      <c r="H120">
        <v>7</v>
      </c>
    </row>
    <row r="121" spans="1:8">
      <c r="A121" t="s">
        <v>54</v>
      </c>
      <c r="B121">
        <v>1</v>
      </c>
      <c r="E121" t="s">
        <v>54</v>
      </c>
      <c r="G121" t="s">
        <v>54</v>
      </c>
      <c r="H121">
        <v>1</v>
      </c>
    </row>
    <row r="122" spans="1:8" hidden="1">
      <c r="A122" t="s">
        <v>55</v>
      </c>
      <c r="B122">
        <v>2</v>
      </c>
      <c r="E122" t="s">
        <v>55</v>
      </c>
      <c r="G122" t="s">
        <v>55</v>
      </c>
      <c r="H122">
        <v>2</v>
      </c>
    </row>
    <row r="123" spans="1:8" hidden="1">
      <c r="A123" t="s">
        <v>2</v>
      </c>
      <c r="B123">
        <v>3</v>
      </c>
      <c r="E123" t="s">
        <v>2</v>
      </c>
      <c r="G123" t="s">
        <v>2</v>
      </c>
      <c r="H123">
        <v>3</v>
      </c>
    </row>
    <row r="124" spans="1:8" hidden="1">
      <c r="A124" t="s">
        <v>2</v>
      </c>
      <c r="B124">
        <v>4</v>
      </c>
      <c r="E124" t="s">
        <v>2</v>
      </c>
      <c r="G124" t="s">
        <v>2</v>
      </c>
      <c r="H124">
        <v>4</v>
      </c>
    </row>
    <row r="125" spans="1:8" hidden="1">
      <c r="A125" t="s">
        <v>3</v>
      </c>
      <c r="B125">
        <v>5</v>
      </c>
      <c r="E125" t="s">
        <v>3</v>
      </c>
      <c r="G125" t="s">
        <v>3</v>
      </c>
      <c r="H125">
        <v>5</v>
      </c>
    </row>
    <row r="126" spans="1:8" hidden="1">
      <c r="A126" t="s">
        <v>56</v>
      </c>
      <c r="B126">
        <v>6</v>
      </c>
      <c r="E126" t="s">
        <v>56</v>
      </c>
      <c r="G126" t="s">
        <v>56</v>
      </c>
      <c r="H126">
        <v>6</v>
      </c>
    </row>
    <row r="127" spans="1:8" hidden="1">
      <c r="B127">
        <v>7</v>
      </c>
      <c r="H127">
        <v>7</v>
      </c>
    </row>
    <row r="128" spans="1:8">
      <c r="A128" t="s">
        <v>57</v>
      </c>
      <c r="B128">
        <v>1</v>
      </c>
      <c r="E128" t="s">
        <v>57</v>
      </c>
      <c r="G128" t="s">
        <v>57</v>
      </c>
      <c r="H128">
        <v>1</v>
      </c>
    </row>
    <row r="129" spans="1:8" hidden="1">
      <c r="A129" t="s">
        <v>58</v>
      </c>
      <c r="B129">
        <v>2</v>
      </c>
      <c r="E129" t="s">
        <v>58</v>
      </c>
      <c r="G129" t="s">
        <v>58</v>
      </c>
      <c r="H129">
        <v>2</v>
      </c>
    </row>
    <row r="130" spans="1:8" hidden="1">
      <c r="A130" t="s">
        <v>2</v>
      </c>
      <c r="B130">
        <v>3</v>
      </c>
      <c r="E130" t="s">
        <v>2</v>
      </c>
      <c r="G130" t="s">
        <v>2</v>
      </c>
      <c r="H130">
        <v>3</v>
      </c>
    </row>
    <row r="131" spans="1:8" hidden="1">
      <c r="A131" t="s">
        <v>2</v>
      </c>
      <c r="B131">
        <v>4</v>
      </c>
      <c r="E131" t="s">
        <v>2</v>
      </c>
      <c r="G131" t="s">
        <v>2</v>
      </c>
      <c r="H131">
        <v>4</v>
      </c>
    </row>
    <row r="132" spans="1:8" hidden="1">
      <c r="A132" t="s">
        <v>3</v>
      </c>
      <c r="B132">
        <v>5</v>
      </c>
      <c r="E132" t="s">
        <v>3</v>
      </c>
      <c r="G132" t="s">
        <v>3</v>
      </c>
      <c r="H132">
        <v>5</v>
      </c>
    </row>
    <row r="133" spans="1:8" hidden="1">
      <c r="A133" t="s">
        <v>59</v>
      </c>
      <c r="B133">
        <v>6</v>
      </c>
      <c r="E133" t="s">
        <v>59</v>
      </c>
      <c r="G133" t="s">
        <v>59</v>
      </c>
      <c r="H133">
        <v>6</v>
      </c>
    </row>
    <row r="134" spans="1:8" hidden="1">
      <c r="B134">
        <v>7</v>
      </c>
      <c r="H134">
        <v>7</v>
      </c>
    </row>
    <row r="135" spans="1:8">
      <c r="A135" t="s">
        <v>60</v>
      </c>
      <c r="B135">
        <v>1</v>
      </c>
      <c r="E135" t="s">
        <v>60</v>
      </c>
      <c r="G135" t="s">
        <v>60</v>
      </c>
      <c r="H135">
        <v>1</v>
      </c>
    </row>
    <row r="136" spans="1:8" hidden="1">
      <c r="A136" t="s">
        <v>61</v>
      </c>
      <c r="B136">
        <v>2</v>
      </c>
      <c r="E136" t="s">
        <v>61</v>
      </c>
      <c r="G136" t="s">
        <v>61</v>
      </c>
      <c r="H136">
        <v>2</v>
      </c>
    </row>
    <row r="137" spans="1:8" hidden="1">
      <c r="A137" t="s">
        <v>2</v>
      </c>
      <c r="B137">
        <v>3</v>
      </c>
      <c r="E137" t="s">
        <v>2</v>
      </c>
      <c r="G137" t="s">
        <v>2</v>
      </c>
      <c r="H137">
        <v>3</v>
      </c>
    </row>
    <row r="138" spans="1:8" hidden="1">
      <c r="A138" t="s">
        <v>2</v>
      </c>
      <c r="B138">
        <v>4</v>
      </c>
      <c r="E138" t="s">
        <v>2</v>
      </c>
      <c r="G138" t="s">
        <v>2</v>
      </c>
      <c r="H138">
        <v>4</v>
      </c>
    </row>
    <row r="139" spans="1:8" hidden="1">
      <c r="A139" t="s">
        <v>3</v>
      </c>
      <c r="B139">
        <v>5</v>
      </c>
      <c r="E139" t="s">
        <v>3</v>
      </c>
      <c r="G139" t="s">
        <v>3</v>
      </c>
      <c r="H139">
        <v>5</v>
      </c>
    </row>
    <row r="140" spans="1:8" hidden="1">
      <c r="A140" t="s">
        <v>62</v>
      </c>
      <c r="B140">
        <v>6</v>
      </c>
      <c r="E140" t="s">
        <v>62</v>
      </c>
      <c r="G140" t="s">
        <v>62</v>
      </c>
      <c r="H140">
        <v>6</v>
      </c>
    </row>
    <row r="141" spans="1:8" hidden="1">
      <c r="B141">
        <v>7</v>
      </c>
      <c r="H141">
        <v>7</v>
      </c>
    </row>
    <row r="142" spans="1:8">
      <c r="A142" t="s">
        <v>63</v>
      </c>
      <c r="B142">
        <v>1</v>
      </c>
      <c r="E142" t="s">
        <v>63</v>
      </c>
      <c r="G142" t="s">
        <v>63</v>
      </c>
      <c r="H142">
        <v>1</v>
      </c>
    </row>
    <row r="143" spans="1:8" hidden="1">
      <c r="A143" t="s">
        <v>64</v>
      </c>
      <c r="B143">
        <v>2</v>
      </c>
      <c r="E143" t="s">
        <v>64</v>
      </c>
      <c r="G143" t="s">
        <v>64</v>
      </c>
      <c r="H143">
        <v>2</v>
      </c>
    </row>
    <row r="144" spans="1:8" hidden="1">
      <c r="A144" t="s">
        <v>2</v>
      </c>
      <c r="B144">
        <v>3</v>
      </c>
      <c r="E144" t="s">
        <v>2</v>
      </c>
      <c r="G144" t="s">
        <v>2</v>
      </c>
      <c r="H144">
        <v>3</v>
      </c>
    </row>
    <row r="145" spans="1:8" hidden="1">
      <c r="A145" t="s">
        <v>2</v>
      </c>
      <c r="B145">
        <v>4</v>
      </c>
      <c r="E145" t="s">
        <v>2</v>
      </c>
      <c r="G145" t="s">
        <v>2</v>
      </c>
      <c r="H145">
        <v>4</v>
      </c>
    </row>
    <row r="146" spans="1:8" hidden="1">
      <c r="A146" t="s">
        <v>10</v>
      </c>
      <c r="B146">
        <v>5</v>
      </c>
      <c r="E146" t="s">
        <v>10</v>
      </c>
      <c r="G146" t="s">
        <v>10</v>
      </c>
      <c r="H146">
        <v>5</v>
      </c>
    </row>
    <row r="147" spans="1:8" hidden="1">
      <c r="A147" t="s">
        <v>65</v>
      </c>
      <c r="B147">
        <v>6</v>
      </c>
      <c r="E147" t="s">
        <v>65</v>
      </c>
      <c r="G147" t="s">
        <v>65</v>
      </c>
      <c r="H147">
        <v>6</v>
      </c>
    </row>
    <row r="148" spans="1:8" hidden="1">
      <c r="B148">
        <v>7</v>
      </c>
      <c r="H148">
        <v>7</v>
      </c>
    </row>
    <row r="149" spans="1:8">
      <c r="A149" t="s">
        <v>66</v>
      </c>
      <c r="B149">
        <v>1</v>
      </c>
      <c r="E149" t="s">
        <v>66</v>
      </c>
      <c r="G149" t="s">
        <v>66</v>
      </c>
      <c r="H149">
        <v>1</v>
      </c>
    </row>
    <row r="150" spans="1:8" hidden="1">
      <c r="A150" t="s">
        <v>67</v>
      </c>
      <c r="B150">
        <v>2</v>
      </c>
      <c r="E150" t="s">
        <v>67</v>
      </c>
      <c r="G150" t="s">
        <v>67</v>
      </c>
      <c r="H150">
        <v>2</v>
      </c>
    </row>
    <row r="151" spans="1:8" hidden="1">
      <c r="A151" t="s">
        <v>2</v>
      </c>
      <c r="B151">
        <v>3</v>
      </c>
      <c r="E151" t="s">
        <v>2</v>
      </c>
      <c r="G151" t="s">
        <v>2</v>
      </c>
      <c r="H151">
        <v>3</v>
      </c>
    </row>
    <row r="152" spans="1:8" hidden="1">
      <c r="A152" t="s">
        <v>2</v>
      </c>
      <c r="B152">
        <v>4</v>
      </c>
      <c r="E152" t="s">
        <v>2</v>
      </c>
      <c r="G152" t="s">
        <v>2</v>
      </c>
      <c r="H152">
        <v>4</v>
      </c>
    </row>
    <row r="153" spans="1:8" hidden="1">
      <c r="A153" t="s">
        <v>3</v>
      </c>
      <c r="B153">
        <v>5</v>
      </c>
      <c r="E153" t="s">
        <v>3</v>
      </c>
      <c r="G153" t="s">
        <v>10</v>
      </c>
      <c r="H153">
        <v>5</v>
      </c>
    </row>
    <row r="154" spans="1:8" hidden="1">
      <c r="A154" t="s">
        <v>68</v>
      </c>
      <c r="B154">
        <v>6</v>
      </c>
      <c r="E154" t="s">
        <v>68</v>
      </c>
      <c r="G154" t="s">
        <v>68</v>
      </c>
      <c r="H154">
        <v>6</v>
      </c>
    </row>
    <row r="155" spans="1:8" hidden="1">
      <c r="B155">
        <v>7</v>
      </c>
      <c r="H155">
        <v>7</v>
      </c>
    </row>
    <row r="156" spans="1:8">
      <c r="A156" t="s">
        <v>69</v>
      </c>
      <c r="B156">
        <v>1</v>
      </c>
      <c r="E156" t="s">
        <v>69</v>
      </c>
      <c r="G156" t="s">
        <v>69</v>
      </c>
      <c r="H156">
        <v>1</v>
      </c>
    </row>
    <row r="157" spans="1:8" hidden="1">
      <c r="A157" t="s">
        <v>70</v>
      </c>
      <c r="B157">
        <v>2</v>
      </c>
      <c r="E157" t="s">
        <v>70</v>
      </c>
      <c r="G157" t="s">
        <v>70</v>
      </c>
      <c r="H157">
        <v>2</v>
      </c>
    </row>
    <row r="158" spans="1:8" hidden="1">
      <c r="A158" t="s">
        <v>2</v>
      </c>
      <c r="B158">
        <v>3</v>
      </c>
      <c r="E158" t="s">
        <v>2</v>
      </c>
      <c r="G158" t="s">
        <v>2</v>
      </c>
      <c r="H158">
        <v>3</v>
      </c>
    </row>
    <row r="159" spans="1:8" hidden="1">
      <c r="A159" t="s">
        <v>2</v>
      </c>
      <c r="B159">
        <v>4</v>
      </c>
      <c r="E159" t="s">
        <v>2</v>
      </c>
      <c r="G159" t="s">
        <v>2</v>
      </c>
      <c r="H159">
        <v>4</v>
      </c>
    </row>
    <row r="160" spans="1:8" hidden="1">
      <c r="A160" t="s">
        <v>3</v>
      </c>
      <c r="B160">
        <v>5</v>
      </c>
      <c r="E160" t="s">
        <v>3</v>
      </c>
      <c r="G160" t="s">
        <v>3</v>
      </c>
      <c r="H160">
        <v>5</v>
      </c>
    </row>
    <row r="161" spans="1:8" hidden="1">
      <c r="A161" t="s">
        <v>71</v>
      </c>
      <c r="B161">
        <v>6</v>
      </c>
      <c r="E161" t="s">
        <v>71</v>
      </c>
      <c r="G161" t="s">
        <v>71</v>
      </c>
      <c r="H161">
        <v>6</v>
      </c>
    </row>
    <row r="162" spans="1:8" hidden="1">
      <c r="B162">
        <v>7</v>
      </c>
      <c r="H162">
        <v>7</v>
      </c>
    </row>
    <row r="163" spans="1:8">
      <c r="A163" t="s">
        <v>72</v>
      </c>
      <c r="B163">
        <v>1</v>
      </c>
      <c r="E163" t="s">
        <v>72</v>
      </c>
      <c r="G163" t="s">
        <v>72</v>
      </c>
      <c r="H163">
        <v>1</v>
      </c>
    </row>
    <row r="164" spans="1:8" hidden="1">
      <c r="A164" t="s">
        <v>73</v>
      </c>
      <c r="B164">
        <v>2</v>
      </c>
      <c r="E164" t="s">
        <v>73</v>
      </c>
      <c r="G164" t="s">
        <v>73</v>
      </c>
      <c r="H164">
        <v>2</v>
      </c>
    </row>
    <row r="165" spans="1:8" hidden="1">
      <c r="A165" t="s">
        <v>2</v>
      </c>
      <c r="B165">
        <v>3</v>
      </c>
      <c r="E165" t="s">
        <v>2</v>
      </c>
      <c r="G165" t="s">
        <v>2</v>
      </c>
      <c r="H165">
        <v>3</v>
      </c>
    </row>
    <row r="166" spans="1:8" hidden="1">
      <c r="A166" t="s">
        <v>2</v>
      </c>
      <c r="B166">
        <v>4</v>
      </c>
      <c r="E166" t="s">
        <v>2</v>
      </c>
      <c r="G166" t="s">
        <v>2</v>
      </c>
      <c r="H166">
        <v>4</v>
      </c>
    </row>
    <row r="167" spans="1:8" hidden="1">
      <c r="A167" t="s">
        <v>10</v>
      </c>
      <c r="B167">
        <v>5</v>
      </c>
      <c r="E167" t="s">
        <v>10</v>
      </c>
      <c r="G167" t="s">
        <v>10</v>
      </c>
      <c r="H167">
        <v>5</v>
      </c>
    </row>
    <row r="168" spans="1:8" hidden="1">
      <c r="A168" t="s">
        <v>74</v>
      </c>
      <c r="B168">
        <v>6</v>
      </c>
      <c r="E168" t="s">
        <v>74</v>
      </c>
      <c r="G168" t="s">
        <v>74</v>
      </c>
      <c r="H168">
        <v>6</v>
      </c>
    </row>
    <row r="169" spans="1:8" hidden="1">
      <c r="B169">
        <v>7</v>
      </c>
      <c r="H169">
        <v>7</v>
      </c>
    </row>
    <row r="170" spans="1:8">
      <c r="A170" t="s">
        <v>75</v>
      </c>
      <c r="B170">
        <v>1</v>
      </c>
      <c r="E170" t="s">
        <v>75</v>
      </c>
      <c r="G170" t="s">
        <v>75</v>
      </c>
      <c r="H170">
        <v>1</v>
      </c>
    </row>
    <row r="171" spans="1:8" hidden="1">
      <c r="A171" t="s">
        <v>76</v>
      </c>
      <c r="B171">
        <v>2</v>
      </c>
      <c r="E171" t="s">
        <v>76</v>
      </c>
      <c r="G171" t="s">
        <v>76</v>
      </c>
      <c r="H171">
        <v>2</v>
      </c>
    </row>
    <row r="172" spans="1:8" hidden="1">
      <c r="A172" t="s">
        <v>2</v>
      </c>
      <c r="B172">
        <v>3</v>
      </c>
      <c r="E172" t="s">
        <v>2</v>
      </c>
      <c r="G172" t="s">
        <v>2</v>
      </c>
      <c r="H172">
        <v>3</v>
      </c>
    </row>
    <row r="173" spans="1:8" hidden="1">
      <c r="A173" t="s">
        <v>2</v>
      </c>
      <c r="B173">
        <v>4</v>
      </c>
      <c r="E173" t="s">
        <v>2</v>
      </c>
      <c r="G173" t="s">
        <v>2</v>
      </c>
      <c r="H173">
        <v>4</v>
      </c>
    </row>
    <row r="174" spans="1:8" hidden="1">
      <c r="A174" t="s">
        <v>10</v>
      </c>
      <c r="B174">
        <v>5</v>
      </c>
      <c r="E174" t="s">
        <v>10</v>
      </c>
      <c r="G174" t="s">
        <v>10</v>
      </c>
      <c r="H174">
        <v>5</v>
      </c>
    </row>
    <row r="175" spans="1:8" hidden="1">
      <c r="A175" t="s">
        <v>77</v>
      </c>
      <c r="B175">
        <v>6</v>
      </c>
      <c r="E175" t="s">
        <v>77</v>
      </c>
      <c r="G175" t="s">
        <v>77</v>
      </c>
      <c r="H175">
        <v>6</v>
      </c>
    </row>
    <row r="176" spans="1:8" hidden="1">
      <c r="B176">
        <v>7</v>
      </c>
      <c r="H176">
        <v>7</v>
      </c>
    </row>
    <row r="177" spans="1:8">
      <c r="A177" t="s">
        <v>78</v>
      </c>
      <c r="B177">
        <v>1</v>
      </c>
      <c r="E177" t="s">
        <v>78</v>
      </c>
      <c r="G177" t="s">
        <v>78</v>
      </c>
      <c r="H177">
        <v>1</v>
      </c>
    </row>
    <row r="178" spans="1:8" hidden="1">
      <c r="A178" t="s">
        <v>79</v>
      </c>
      <c r="B178">
        <v>2</v>
      </c>
      <c r="E178" t="s">
        <v>79</v>
      </c>
      <c r="G178" t="s">
        <v>79</v>
      </c>
      <c r="H178">
        <v>2</v>
      </c>
    </row>
    <row r="179" spans="1:8" hidden="1">
      <c r="A179" t="s">
        <v>2</v>
      </c>
      <c r="B179">
        <v>3</v>
      </c>
      <c r="E179" t="s">
        <v>2</v>
      </c>
      <c r="G179" t="s">
        <v>2</v>
      </c>
      <c r="H179">
        <v>3</v>
      </c>
    </row>
    <row r="180" spans="1:8" hidden="1">
      <c r="A180" t="s">
        <v>2</v>
      </c>
      <c r="B180">
        <v>4</v>
      </c>
      <c r="E180" t="s">
        <v>2</v>
      </c>
      <c r="G180" t="s">
        <v>2</v>
      </c>
      <c r="H180">
        <v>4</v>
      </c>
    </row>
    <row r="181" spans="1:8" hidden="1">
      <c r="A181" t="s">
        <v>10</v>
      </c>
      <c r="B181">
        <v>5</v>
      </c>
      <c r="E181" t="s">
        <v>10</v>
      </c>
      <c r="G181" t="s">
        <v>10</v>
      </c>
      <c r="H181">
        <v>5</v>
      </c>
    </row>
    <row r="182" spans="1:8" hidden="1">
      <c r="A182" t="s">
        <v>80</v>
      </c>
      <c r="B182">
        <v>6</v>
      </c>
      <c r="E182" t="s">
        <v>80</v>
      </c>
      <c r="G182" t="s">
        <v>80</v>
      </c>
      <c r="H182">
        <v>6</v>
      </c>
    </row>
    <row r="183" spans="1:8" hidden="1">
      <c r="B183">
        <v>7</v>
      </c>
      <c r="H183">
        <v>7</v>
      </c>
    </row>
    <row r="184" spans="1:8">
      <c r="A184" t="s">
        <v>81</v>
      </c>
      <c r="B184">
        <v>1</v>
      </c>
      <c r="E184" t="s">
        <v>81</v>
      </c>
      <c r="G184" t="s">
        <v>81</v>
      </c>
      <c r="H184">
        <v>1</v>
      </c>
    </row>
    <row r="185" spans="1:8" hidden="1">
      <c r="A185" t="s">
        <v>82</v>
      </c>
      <c r="B185">
        <v>2</v>
      </c>
      <c r="E185" t="s">
        <v>82</v>
      </c>
      <c r="G185" t="s">
        <v>82</v>
      </c>
      <c r="H185">
        <v>2</v>
      </c>
    </row>
    <row r="186" spans="1:8" hidden="1">
      <c r="A186" t="s">
        <v>2</v>
      </c>
      <c r="B186">
        <v>3</v>
      </c>
      <c r="E186" t="s">
        <v>2</v>
      </c>
      <c r="G186" t="s">
        <v>2</v>
      </c>
      <c r="H186">
        <v>3</v>
      </c>
    </row>
    <row r="187" spans="1:8" hidden="1">
      <c r="A187" t="s">
        <v>2</v>
      </c>
      <c r="B187">
        <v>4</v>
      </c>
      <c r="E187" t="s">
        <v>2</v>
      </c>
      <c r="G187" t="s">
        <v>2</v>
      </c>
      <c r="H187">
        <v>4</v>
      </c>
    </row>
    <row r="188" spans="1:8" hidden="1">
      <c r="A188" t="s">
        <v>3</v>
      </c>
      <c r="B188">
        <v>5</v>
      </c>
      <c r="E188" t="s">
        <v>3</v>
      </c>
      <c r="G188" t="s">
        <v>3</v>
      </c>
      <c r="H188">
        <v>5</v>
      </c>
    </row>
    <row r="189" spans="1:8" hidden="1">
      <c r="A189" t="s">
        <v>83</v>
      </c>
      <c r="B189">
        <v>6</v>
      </c>
      <c r="E189" t="s">
        <v>83</v>
      </c>
      <c r="G189" t="s">
        <v>83</v>
      </c>
      <c r="H189">
        <v>6</v>
      </c>
    </row>
    <row r="190" spans="1:8" hidden="1">
      <c r="B190">
        <v>7</v>
      </c>
      <c r="H190">
        <v>7</v>
      </c>
    </row>
    <row r="191" spans="1:8">
      <c r="A191" t="s">
        <v>84</v>
      </c>
      <c r="B191">
        <v>1</v>
      </c>
      <c r="E191" t="s">
        <v>84</v>
      </c>
      <c r="G191" t="s">
        <v>84</v>
      </c>
      <c r="H191">
        <v>1</v>
      </c>
    </row>
    <row r="192" spans="1:8" hidden="1">
      <c r="A192" t="s">
        <v>85</v>
      </c>
      <c r="B192">
        <v>2</v>
      </c>
      <c r="E192" t="s">
        <v>85</v>
      </c>
      <c r="G192" t="s">
        <v>85</v>
      </c>
      <c r="H192">
        <v>2</v>
      </c>
    </row>
    <row r="193" spans="1:8" hidden="1">
      <c r="A193" t="s">
        <v>2</v>
      </c>
      <c r="B193">
        <v>3</v>
      </c>
      <c r="E193" t="s">
        <v>2</v>
      </c>
      <c r="G193" t="s">
        <v>2</v>
      </c>
      <c r="H193">
        <v>3</v>
      </c>
    </row>
    <row r="194" spans="1:8" hidden="1">
      <c r="A194" t="s">
        <v>2</v>
      </c>
      <c r="B194">
        <v>4</v>
      </c>
      <c r="E194" t="s">
        <v>2</v>
      </c>
      <c r="G194" t="s">
        <v>2</v>
      </c>
      <c r="H194">
        <v>4</v>
      </c>
    </row>
    <row r="195" spans="1:8" hidden="1">
      <c r="A195" t="s">
        <v>10</v>
      </c>
      <c r="B195">
        <v>5</v>
      </c>
      <c r="E195" t="s">
        <v>10</v>
      </c>
      <c r="G195" t="s">
        <v>10</v>
      </c>
      <c r="H195">
        <v>5</v>
      </c>
    </row>
    <row r="196" spans="1:8" hidden="1">
      <c r="A196" t="s">
        <v>86</v>
      </c>
      <c r="B196">
        <v>6</v>
      </c>
      <c r="E196" t="s">
        <v>86</v>
      </c>
      <c r="G196" t="s">
        <v>86</v>
      </c>
      <c r="H196">
        <v>6</v>
      </c>
    </row>
    <row r="197" spans="1:8" hidden="1">
      <c r="B197">
        <v>7</v>
      </c>
      <c r="H197">
        <v>7</v>
      </c>
    </row>
    <row r="198" spans="1:8">
      <c r="A198" t="s">
        <v>87</v>
      </c>
      <c r="B198">
        <v>1</v>
      </c>
      <c r="E198" t="s">
        <v>87</v>
      </c>
      <c r="G198" t="s">
        <v>87</v>
      </c>
      <c r="H198">
        <v>1</v>
      </c>
    </row>
    <row r="199" spans="1:8" hidden="1">
      <c r="A199" t="s">
        <v>88</v>
      </c>
      <c r="B199">
        <v>2</v>
      </c>
      <c r="E199" t="s">
        <v>88</v>
      </c>
      <c r="G199" t="s">
        <v>88</v>
      </c>
      <c r="H199">
        <v>2</v>
      </c>
    </row>
    <row r="200" spans="1:8" hidden="1">
      <c r="A200" t="s">
        <v>2</v>
      </c>
      <c r="B200">
        <v>3</v>
      </c>
      <c r="E200" t="s">
        <v>2</v>
      </c>
      <c r="G200" t="s">
        <v>2</v>
      </c>
      <c r="H200">
        <v>3</v>
      </c>
    </row>
    <row r="201" spans="1:8" hidden="1">
      <c r="A201" t="s">
        <v>2</v>
      </c>
      <c r="B201">
        <v>4</v>
      </c>
      <c r="E201" t="s">
        <v>2</v>
      </c>
      <c r="G201" t="s">
        <v>2</v>
      </c>
      <c r="H201">
        <v>4</v>
      </c>
    </row>
    <row r="202" spans="1:8" hidden="1">
      <c r="A202" t="s">
        <v>10</v>
      </c>
      <c r="B202">
        <v>5</v>
      </c>
      <c r="E202" t="s">
        <v>10</v>
      </c>
      <c r="G202" t="s">
        <v>10</v>
      </c>
      <c r="H202">
        <v>5</v>
      </c>
    </row>
    <row r="203" spans="1:8" hidden="1">
      <c r="A203" t="s">
        <v>89</v>
      </c>
      <c r="B203">
        <v>6</v>
      </c>
      <c r="E203" t="s">
        <v>89</v>
      </c>
      <c r="G203" t="s">
        <v>89</v>
      </c>
      <c r="H203">
        <v>6</v>
      </c>
    </row>
    <row r="204" spans="1:8" hidden="1">
      <c r="B204">
        <v>7</v>
      </c>
      <c r="H204">
        <v>7</v>
      </c>
    </row>
    <row r="205" spans="1:8">
      <c r="A205" t="s">
        <v>90</v>
      </c>
      <c r="B205">
        <v>1</v>
      </c>
      <c r="E205" t="s">
        <v>90</v>
      </c>
      <c r="G205" t="s">
        <v>90</v>
      </c>
      <c r="H205">
        <v>1</v>
      </c>
    </row>
    <row r="206" spans="1:8" hidden="1">
      <c r="A206" t="s">
        <v>91</v>
      </c>
      <c r="B206">
        <v>2</v>
      </c>
      <c r="E206" t="s">
        <v>91</v>
      </c>
      <c r="G206" t="s">
        <v>91</v>
      </c>
      <c r="H206">
        <v>2</v>
      </c>
    </row>
    <row r="207" spans="1:8" hidden="1">
      <c r="A207" t="s">
        <v>2</v>
      </c>
      <c r="B207">
        <v>3</v>
      </c>
      <c r="E207" t="s">
        <v>2</v>
      </c>
      <c r="G207" t="s">
        <v>2</v>
      </c>
      <c r="H207">
        <v>3</v>
      </c>
    </row>
    <row r="208" spans="1:8" hidden="1">
      <c r="A208" t="s">
        <v>2</v>
      </c>
      <c r="B208">
        <v>4</v>
      </c>
      <c r="E208" t="s">
        <v>2</v>
      </c>
      <c r="G208" t="s">
        <v>2</v>
      </c>
      <c r="H208">
        <v>4</v>
      </c>
    </row>
    <row r="209" spans="1:8" hidden="1">
      <c r="A209" t="s">
        <v>3</v>
      </c>
      <c r="B209">
        <v>5</v>
      </c>
      <c r="E209" t="s">
        <v>3</v>
      </c>
      <c r="G209" t="s">
        <v>3</v>
      </c>
      <c r="H209">
        <v>5</v>
      </c>
    </row>
    <row r="210" spans="1:8" hidden="1">
      <c r="A210" t="s">
        <v>92</v>
      </c>
      <c r="B210">
        <v>6</v>
      </c>
      <c r="E210" t="s">
        <v>92</v>
      </c>
      <c r="G210" t="s">
        <v>92</v>
      </c>
      <c r="H210">
        <v>6</v>
      </c>
    </row>
    <row r="211" spans="1:8" hidden="1">
      <c r="B211">
        <v>7</v>
      </c>
      <c r="H211">
        <v>7</v>
      </c>
    </row>
    <row r="212" spans="1:8">
      <c r="A212" t="s">
        <v>93</v>
      </c>
      <c r="B212">
        <v>1</v>
      </c>
      <c r="E212" t="s">
        <v>93</v>
      </c>
      <c r="G212" t="s">
        <v>93</v>
      </c>
      <c r="H212">
        <v>1</v>
      </c>
    </row>
    <row r="213" spans="1:8" hidden="1">
      <c r="A213" t="s">
        <v>94</v>
      </c>
      <c r="B213">
        <v>2</v>
      </c>
      <c r="E213" t="s">
        <v>94</v>
      </c>
      <c r="G213" t="s">
        <v>94</v>
      </c>
      <c r="H213">
        <v>2</v>
      </c>
    </row>
    <row r="214" spans="1:8" hidden="1">
      <c r="A214" t="s">
        <v>2</v>
      </c>
      <c r="B214">
        <v>3</v>
      </c>
      <c r="E214" t="s">
        <v>2</v>
      </c>
      <c r="G214" t="s">
        <v>2</v>
      </c>
      <c r="H214">
        <v>3</v>
      </c>
    </row>
    <row r="215" spans="1:8" hidden="1">
      <c r="A215" t="s">
        <v>2</v>
      </c>
      <c r="B215">
        <v>4</v>
      </c>
      <c r="E215" t="s">
        <v>2</v>
      </c>
      <c r="G215" t="s">
        <v>2</v>
      </c>
      <c r="H215">
        <v>4</v>
      </c>
    </row>
    <row r="216" spans="1:8" hidden="1">
      <c r="A216" t="s">
        <v>3</v>
      </c>
      <c r="B216">
        <v>5</v>
      </c>
      <c r="E216" t="s">
        <v>3</v>
      </c>
      <c r="G216" t="s">
        <v>3</v>
      </c>
      <c r="H216">
        <v>5</v>
      </c>
    </row>
    <row r="217" spans="1:8" hidden="1">
      <c r="A217" t="s">
        <v>95</v>
      </c>
      <c r="B217">
        <v>6</v>
      </c>
      <c r="E217" t="s">
        <v>95</v>
      </c>
      <c r="G217" t="s">
        <v>95</v>
      </c>
      <c r="H217">
        <v>6</v>
      </c>
    </row>
    <row r="218" spans="1:8" hidden="1">
      <c r="B218">
        <v>7</v>
      </c>
      <c r="H218">
        <v>7</v>
      </c>
    </row>
    <row r="219" spans="1:8">
      <c r="A219" t="s">
        <v>96</v>
      </c>
      <c r="B219">
        <v>1</v>
      </c>
      <c r="E219" t="s">
        <v>96</v>
      </c>
      <c r="G219" t="s">
        <v>96</v>
      </c>
      <c r="H219">
        <v>1</v>
      </c>
    </row>
    <row r="220" spans="1:8" hidden="1">
      <c r="A220" t="s">
        <v>97</v>
      </c>
      <c r="B220">
        <v>2</v>
      </c>
      <c r="E220" t="s">
        <v>97</v>
      </c>
      <c r="G220" t="s">
        <v>97</v>
      </c>
      <c r="H220">
        <v>2</v>
      </c>
    </row>
    <row r="221" spans="1:8" hidden="1">
      <c r="A221" t="s">
        <v>2</v>
      </c>
      <c r="B221">
        <v>3</v>
      </c>
      <c r="E221" t="s">
        <v>2</v>
      </c>
      <c r="G221" t="s">
        <v>2</v>
      </c>
      <c r="H221">
        <v>3</v>
      </c>
    </row>
    <row r="222" spans="1:8" hidden="1">
      <c r="A222" t="s">
        <v>2</v>
      </c>
      <c r="B222">
        <v>4</v>
      </c>
      <c r="E222" t="s">
        <v>2</v>
      </c>
      <c r="G222" t="s">
        <v>2</v>
      </c>
      <c r="H222">
        <v>4</v>
      </c>
    </row>
    <row r="223" spans="1:8" hidden="1">
      <c r="A223" t="s">
        <v>3</v>
      </c>
      <c r="B223">
        <v>5</v>
      </c>
      <c r="E223" t="s">
        <v>3</v>
      </c>
      <c r="G223" t="s">
        <v>3</v>
      </c>
      <c r="H223">
        <v>5</v>
      </c>
    </row>
    <row r="224" spans="1:8" hidden="1">
      <c r="A224" t="s">
        <v>98</v>
      </c>
      <c r="B224">
        <v>6</v>
      </c>
      <c r="E224" t="s">
        <v>98</v>
      </c>
      <c r="G224" t="s">
        <v>98</v>
      </c>
      <c r="H224">
        <v>6</v>
      </c>
    </row>
    <row r="225" spans="1:8" hidden="1">
      <c r="B225">
        <v>7</v>
      </c>
      <c r="H225">
        <v>7</v>
      </c>
    </row>
    <row r="226" spans="1:8">
      <c r="A226" t="s">
        <v>99</v>
      </c>
      <c r="B226">
        <v>1</v>
      </c>
      <c r="E226" t="s">
        <v>99</v>
      </c>
      <c r="G226" t="s">
        <v>99</v>
      </c>
      <c r="H226">
        <v>1</v>
      </c>
    </row>
    <row r="227" spans="1:8" hidden="1">
      <c r="A227" t="s">
        <v>100</v>
      </c>
      <c r="B227">
        <v>2</v>
      </c>
      <c r="E227" t="s">
        <v>100</v>
      </c>
      <c r="G227" t="s">
        <v>100</v>
      </c>
      <c r="H227">
        <v>2</v>
      </c>
    </row>
    <row r="228" spans="1:8" hidden="1">
      <c r="A228" t="s">
        <v>2</v>
      </c>
      <c r="B228">
        <v>3</v>
      </c>
      <c r="E228" t="s">
        <v>2</v>
      </c>
      <c r="G228" t="s">
        <v>2</v>
      </c>
      <c r="H228">
        <v>3</v>
      </c>
    </row>
    <row r="229" spans="1:8" hidden="1">
      <c r="A229" t="s">
        <v>2</v>
      </c>
      <c r="B229">
        <v>4</v>
      </c>
      <c r="E229" t="s">
        <v>2</v>
      </c>
      <c r="G229" t="s">
        <v>2</v>
      </c>
      <c r="H229">
        <v>4</v>
      </c>
    </row>
    <row r="230" spans="1:8" hidden="1">
      <c r="A230" t="s">
        <v>3</v>
      </c>
      <c r="B230">
        <v>5</v>
      </c>
      <c r="E230" t="s">
        <v>3</v>
      </c>
      <c r="G230" t="s">
        <v>3</v>
      </c>
      <c r="H230">
        <v>5</v>
      </c>
    </row>
    <row r="231" spans="1:8" hidden="1">
      <c r="A231" t="s">
        <v>101</v>
      </c>
      <c r="B231">
        <v>6</v>
      </c>
      <c r="E231" t="s">
        <v>101</v>
      </c>
      <c r="G231" t="s">
        <v>101</v>
      </c>
      <c r="H231">
        <v>6</v>
      </c>
    </row>
    <row r="232" spans="1:8" hidden="1">
      <c r="B232">
        <v>7</v>
      </c>
      <c r="H232">
        <v>7</v>
      </c>
    </row>
    <row r="233" spans="1:8">
      <c r="A233" t="s">
        <v>102</v>
      </c>
      <c r="B233">
        <v>1</v>
      </c>
      <c r="E233" t="s">
        <v>102</v>
      </c>
      <c r="G233" t="s">
        <v>102</v>
      </c>
      <c r="H233">
        <v>1</v>
      </c>
    </row>
    <row r="234" spans="1:8" hidden="1">
      <c r="A234" t="s">
        <v>103</v>
      </c>
      <c r="B234">
        <v>2</v>
      </c>
      <c r="E234" t="s">
        <v>103</v>
      </c>
      <c r="G234" t="s">
        <v>103</v>
      </c>
      <c r="H234">
        <v>2</v>
      </c>
    </row>
    <row r="235" spans="1:8" hidden="1">
      <c r="A235" t="s">
        <v>2</v>
      </c>
      <c r="B235">
        <v>3</v>
      </c>
      <c r="E235" t="s">
        <v>2</v>
      </c>
      <c r="G235" t="s">
        <v>2</v>
      </c>
      <c r="H235">
        <v>3</v>
      </c>
    </row>
    <row r="236" spans="1:8" hidden="1">
      <c r="A236" t="s">
        <v>2</v>
      </c>
      <c r="B236">
        <v>4</v>
      </c>
      <c r="E236" t="s">
        <v>2</v>
      </c>
      <c r="G236" t="s">
        <v>2</v>
      </c>
      <c r="H236">
        <v>4</v>
      </c>
    </row>
    <row r="237" spans="1:8" hidden="1">
      <c r="A237" t="s">
        <v>10</v>
      </c>
      <c r="B237">
        <v>5</v>
      </c>
      <c r="E237" t="s">
        <v>10</v>
      </c>
      <c r="G237" t="s">
        <v>10</v>
      </c>
      <c r="H237">
        <v>5</v>
      </c>
    </row>
    <row r="238" spans="1:8" hidden="1">
      <c r="A238" t="s">
        <v>104</v>
      </c>
      <c r="B238">
        <v>6</v>
      </c>
      <c r="E238" t="s">
        <v>104</v>
      </c>
      <c r="G238" t="s">
        <v>104</v>
      </c>
      <c r="H238">
        <v>6</v>
      </c>
    </row>
    <row r="239" spans="1:8" hidden="1">
      <c r="B239">
        <v>7</v>
      </c>
      <c r="H239">
        <v>7</v>
      </c>
    </row>
    <row r="240" spans="1:8">
      <c r="A240" t="s">
        <v>105</v>
      </c>
      <c r="B240">
        <v>1</v>
      </c>
      <c r="E240" t="s">
        <v>105</v>
      </c>
      <c r="G240" t="s">
        <v>105</v>
      </c>
      <c r="H240">
        <v>1</v>
      </c>
    </row>
    <row r="241" spans="1:8" hidden="1">
      <c r="A241" t="s">
        <v>106</v>
      </c>
      <c r="B241">
        <v>2</v>
      </c>
      <c r="E241" t="s">
        <v>106</v>
      </c>
      <c r="G241" t="s">
        <v>106</v>
      </c>
      <c r="H241">
        <v>2</v>
      </c>
    </row>
    <row r="242" spans="1:8" hidden="1">
      <c r="A242" t="s">
        <v>2</v>
      </c>
      <c r="B242">
        <v>3</v>
      </c>
      <c r="E242" t="s">
        <v>2</v>
      </c>
      <c r="G242" t="s">
        <v>2</v>
      </c>
      <c r="H242">
        <v>3</v>
      </c>
    </row>
    <row r="243" spans="1:8" hidden="1">
      <c r="A243" t="s">
        <v>2</v>
      </c>
      <c r="B243">
        <v>4</v>
      </c>
      <c r="E243" t="s">
        <v>2</v>
      </c>
      <c r="G243" t="s">
        <v>2</v>
      </c>
      <c r="H243">
        <v>4</v>
      </c>
    </row>
    <row r="244" spans="1:8" hidden="1">
      <c r="A244" t="s">
        <v>3</v>
      </c>
      <c r="B244">
        <v>5</v>
      </c>
      <c r="E244" t="s">
        <v>3</v>
      </c>
      <c r="G244" t="s">
        <v>3</v>
      </c>
      <c r="H244">
        <v>5</v>
      </c>
    </row>
    <row r="245" spans="1:8" hidden="1">
      <c r="A245" t="s">
        <v>107</v>
      </c>
      <c r="B245">
        <v>6</v>
      </c>
      <c r="E245" t="s">
        <v>107</v>
      </c>
      <c r="G245" t="s">
        <v>107</v>
      </c>
      <c r="H245">
        <v>6</v>
      </c>
    </row>
    <row r="246" spans="1:8" hidden="1">
      <c r="B246">
        <v>7</v>
      </c>
      <c r="H246">
        <v>7</v>
      </c>
    </row>
    <row r="247" spans="1:8">
      <c r="A247" t="s">
        <v>108</v>
      </c>
      <c r="B247">
        <v>1</v>
      </c>
      <c r="E247" t="s">
        <v>108</v>
      </c>
      <c r="G247" t="s">
        <v>108</v>
      </c>
      <c r="H247">
        <v>1</v>
      </c>
    </row>
    <row r="248" spans="1:8" hidden="1">
      <c r="A248" t="s">
        <v>46</v>
      </c>
      <c r="B248">
        <v>2</v>
      </c>
      <c r="E248" t="s">
        <v>46</v>
      </c>
      <c r="G248" t="s">
        <v>46</v>
      </c>
      <c r="H248">
        <v>2</v>
      </c>
    </row>
    <row r="249" spans="1:8" hidden="1">
      <c r="A249" t="s">
        <v>2</v>
      </c>
      <c r="B249">
        <v>3</v>
      </c>
      <c r="E249" t="s">
        <v>2</v>
      </c>
      <c r="G249" t="s">
        <v>2</v>
      </c>
      <c r="H249">
        <v>3</v>
      </c>
    </row>
    <row r="250" spans="1:8" hidden="1">
      <c r="A250" t="s">
        <v>2</v>
      </c>
      <c r="B250">
        <v>4</v>
      </c>
      <c r="E250" t="s">
        <v>2</v>
      </c>
      <c r="G250" t="s">
        <v>2</v>
      </c>
      <c r="H250">
        <v>4</v>
      </c>
    </row>
    <row r="251" spans="1:8" hidden="1">
      <c r="A251" t="s">
        <v>10</v>
      </c>
      <c r="B251">
        <v>5</v>
      </c>
      <c r="E251" t="s">
        <v>10</v>
      </c>
      <c r="G251" t="s">
        <v>10</v>
      </c>
      <c r="H251">
        <v>5</v>
      </c>
    </row>
    <row r="252" spans="1:8" hidden="1">
      <c r="A252" t="s">
        <v>109</v>
      </c>
      <c r="B252">
        <v>6</v>
      </c>
      <c r="E252" t="s">
        <v>109</v>
      </c>
      <c r="G252" t="s">
        <v>109</v>
      </c>
      <c r="H252">
        <v>6</v>
      </c>
    </row>
    <row r="253" spans="1:8" hidden="1">
      <c r="B253">
        <v>7</v>
      </c>
      <c r="H253">
        <v>7</v>
      </c>
    </row>
    <row r="254" spans="1:8">
      <c r="A254" t="s">
        <v>110</v>
      </c>
      <c r="B254">
        <v>1</v>
      </c>
      <c r="E254" t="s">
        <v>110</v>
      </c>
      <c r="G254" t="s">
        <v>110</v>
      </c>
      <c r="H254">
        <v>1</v>
      </c>
    </row>
    <row r="255" spans="1:8" hidden="1">
      <c r="A255" t="s">
        <v>111</v>
      </c>
      <c r="B255">
        <v>2</v>
      </c>
      <c r="E255" t="s">
        <v>111</v>
      </c>
      <c r="G255" t="s">
        <v>111</v>
      </c>
      <c r="H255">
        <v>2</v>
      </c>
    </row>
    <row r="256" spans="1:8" hidden="1">
      <c r="A256" t="s">
        <v>2</v>
      </c>
      <c r="B256">
        <v>3</v>
      </c>
      <c r="E256" t="s">
        <v>2</v>
      </c>
      <c r="G256" t="s">
        <v>2</v>
      </c>
      <c r="H256">
        <v>3</v>
      </c>
    </row>
    <row r="257" spans="1:8" hidden="1">
      <c r="A257" t="s">
        <v>2</v>
      </c>
      <c r="B257">
        <v>4</v>
      </c>
      <c r="E257" t="s">
        <v>2</v>
      </c>
      <c r="G257" t="s">
        <v>2</v>
      </c>
      <c r="H257">
        <v>4</v>
      </c>
    </row>
    <row r="258" spans="1:8" hidden="1">
      <c r="A258" t="s">
        <v>3</v>
      </c>
      <c r="B258">
        <v>5</v>
      </c>
      <c r="E258" t="s">
        <v>3</v>
      </c>
      <c r="G258" t="s">
        <v>3</v>
      </c>
      <c r="H258">
        <v>5</v>
      </c>
    </row>
    <row r="259" spans="1:8" hidden="1">
      <c r="A259" t="s">
        <v>112</v>
      </c>
      <c r="B259">
        <v>6</v>
      </c>
      <c r="E259" t="s">
        <v>112</v>
      </c>
      <c r="G259" t="s">
        <v>112</v>
      </c>
      <c r="H259">
        <v>6</v>
      </c>
    </row>
    <row r="260" spans="1:8" hidden="1">
      <c r="B260">
        <v>7</v>
      </c>
      <c r="H260">
        <v>7</v>
      </c>
    </row>
    <row r="261" spans="1:8">
      <c r="A261" t="s">
        <v>113</v>
      </c>
      <c r="B261">
        <v>1</v>
      </c>
      <c r="E261" t="s">
        <v>113</v>
      </c>
      <c r="G261" t="s">
        <v>113</v>
      </c>
      <c r="H261">
        <v>1</v>
      </c>
    </row>
    <row r="262" spans="1:8" hidden="1">
      <c r="A262" t="s">
        <v>114</v>
      </c>
      <c r="B262">
        <v>2</v>
      </c>
      <c r="E262" t="s">
        <v>114</v>
      </c>
      <c r="G262" t="s">
        <v>114</v>
      </c>
      <c r="H262">
        <v>2</v>
      </c>
    </row>
    <row r="263" spans="1:8" hidden="1">
      <c r="A263" t="s">
        <v>2</v>
      </c>
      <c r="B263">
        <v>3</v>
      </c>
      <c r="E263" t="s">
        <v>2</v>
      </c>
      <c r="G263" t="s">
        <v>2</v>
      </c>
      <c r="H263">
        <v>3</v>
      </c>
    </row>
    <row r="264" spans="1:8" hidden="1">
      <c r="A264" t="s">
        <v>2</v>
      </c>
      <c r="B264">
        <v>4</v>
      </c>
      <c r="E264" t="s">
        <v>2</v>
      </c>
      <c r="G264" t="s">
        <v>2</v>
      </c>
      <c r="H264">
        <v>4</v>
      </c>
    </row>
    <row r="265" spans="1:8" hidden="1">
      <c r="A265" t="s">
        <v>3</v>
      </c>
      <c r="B265">
        <v>5</v>
      </c>
      <c r="E265" t="s">
        <v>3</v>
      </c>
      <c r="G265" t="s">
        <v>3</v>
      </c>
      <c r="H265">
        <v>5</v>
      </c>
    </row>
    <row r="266" spans="1:8" hidden="1">
      <c r="A266" t="s">
        <v>115</v>
      </c>
      <c r="B266">
        <v>6</v>
      </c>
      <c r="E266" t="s">
        <v>115</v>
      </c>
      <c r="G266" t="s">
        <v>115</v>
      </c>
      <c r="H266">
        <v>6</v>
      </c>
    </row>
    <row r="267" spans="1:8" hidden="1">
      <c r="B267">
        <v>7</v>
      </c>
      <c r="H267">
        <v>7</v>
      </c>
    </row>
    <row r="268" spans="1:8">
      <c r="A268" t="s">
        <v>116</v>
      </c>
      <c r="B268">
        <v>1</v>
      </c>
      <c r="E268" t="s">
        <v>116</v>
      </c>
      <c r="G268" t="s">
        <v>116</v>
      </c>
      <c r="H268">
        <v>1</v>
      </c>
    </row>
    <row r="269" spans="1:8" hidden="1">
      <c r="A269" t="s">
        <v>117</v>
      </c>
      <c r="B269">
        <v>2</v>
      </c>
      <c r="E269" t="s">
        <v>117</v>
      </c>
      <c r="G269" t="s">
        <v>117</v>
      </c>
      <c r="H269">
        <v>2</v>
      </c>
    </row>
    <row r="270" spans="1:8" hidden="1">
      <c r="A270" t="s">
        <v>2</v>
      </c>
      <c r="B270">
        <v>3</v>
      </c>
      <c r="E270" t="s">
        <v>2</v>
      </c>
      <c r="G270" t="s">
        <v>2</v>
      </c>
      <c r="H270">
        <v>3</v>
      </c>
    </row>
    <row r="271" spans="1:8" hidden="1">
      <c r="A271" t="s">
        <v>2</v>
      </c>
      <c r="B271">
        <v>4</v>
      </c>
      <c r="E271" t="s">
        <v>2</v>
      </c>
      <c r="G271" t="s">
        <v>2</v>
      </c>
      <c r="H271">
        <v>4</v>
      </c>
    </row>
    <row r="272" spans="1:8" hidden="1">
      <c r="A272" t="s">
        <v>10</v>
      </c>
      <c r="B272">
        <v>5</v>
      </c>
      <c r="E272" t="s">
        <v>10</v>
      </c>
      <c r="G272" t="s">
        <v>10</v>
      </c>
      <c r="H272">
        <v>5</v>
      </c>
    </row>
    <row r="273" spans="1:8" hidden="1">
      <c r="A273" t="s">
        <v>118</v>
      </c>
      <c r="B273">
        <v>6</v>
      </c>
      <c r="E273" t="s">
        <v>118</v>
      </c>
      <c r="G273" t="s">
        <v>118</v>
      </c>
      <c r="H273">
        <v>6</v>
      </c>
    </row>
    <row r="274" spans="1:8" hidden="1">
      <c r="B274">
        <v>7</v>
      </c>
      <c r="H274">
        <v>7</v>
      </c>
    </row>
    <row r="275" spans="1:8">
      <c r="A275" t="s">
        <v>119</v>
      </c>
      <c r="B275">
        <v>1</v>
      </c>
      <c r="E275" t="s">
        <v>119</v>
      </c>
      <c r="G275" t="s">
        <v>119</v>
      </c>
      <c r="H275">
        <v>1</v>
      </c>
    </row>
    <row r="276" spans="1:8" hidden="1">
      <c r="A276" t="s">
        <v>120</v>
      </c>
      <c r="B276">
        <v>2</v>
      </c>
      <c r="E276" t="s">
        <v>120</v>
      </c>
      <c r="G276" t="s">
        <v>120</v>
      </c>
      <c r="H276">
        <v>2</v>
      </c>
    </row>
    <row r="277" spans="1:8" hidden="1">
      <c r="A277" t="s">
        <v>2</v>
      </c>
      <c r="B277">
        <v>3</v>
      </c>
      <c r="E277" t="s">
        <v>2</v>
      </c>
      <c r="G277" t="s">
        <v>2</v>
      </c>
      <c r="H277">
        <v>3</v>
      </c>
    </row>
    <row r="278" spans="1:8" hidden="1">
      <c r="A278" t="s">
        <v>2</v>
      </c>
      <c r="B278">
        <v>4</v>
      </c>
      <c r="E278" t="s">
        <v>2</v>
      </c>
      <c r="G278" t="s">
        <v>2</v>
      </c>
      <c r="H278">
        <v>4</v>
      </c>
    </row>
    <row r="279" spans="1:8" hidden="1">
      <c r="A279" t="s">
        <v>10</v>
      </c>
      <c r="B279">
        <v>5</v>
      </c>
      <c r="E279" t="s">
        <v>10</v>
      </c>
      <c r="G279" t="s">
        <v>10</v>
      </c>
      <c r="H279">
        <v>5</v>
      </c>
    </row>
    <row r="280" spans="1:8" hidden="1">
      <c r="A280" t="s">
        <v>121</v>
      </c>
      <c r="B280">
        <v>6</v>
      </c>
      <c r="E280" t="s">
        <v>121</v>
      </c>
      <c r="G280" t="s">
        <v>121</v>
      </c>
      <c r="H280">
        <v>6</v>
      </c>
    </row>
    <row r="281" spans="1:8" hidden="1">
      <c r="B281">
        <v>7</v>
      </c>
      <c r="H281">
        <v>7</v>
      </c>
    </row>
    <row r="282" spans="1:8">
      <c r="A282" t="s">
        <v>122</v>
      </c>
      <c r="B282">
        <v>1</v>
      </c>
      <c r="E282" t="s">
        <v>122</v>
      </c>
      <c r="G282" t="s">
        <v>122</v>
      </c>
      <c r="H282">
        <v>1</v>
      </c>
    </row>
    <row r="283" spans="1:8" hidden="1">
      <c r="A283" t="s">
        <v>123</v>
      </c>
      <c r="B283">
        <v>2</v>
      </c>
      <c r="E283" t="s">
        <v>123</v>
      </c>
      <c r="G283" t="s">
        <v>123</v>
      </c>
      <c r="H283">
        <v>2</v>
      </c>
    </row>
    <row r="284" spans="1:8" hidden="1">
      <c r="A284" t="s">
        <v>2</v>
      </c>
      <c r="B284">
        <v>3</v>
      </c>
      <c r="E284" t="s">
        <v>2</v>
      </c>
      <c r="G284" t="s">
        <v>2</v>
      </c>
      <c r="H284">
        <v>3</v>
      </c>
    </row>
    <row r="285" spans="1:8" hidden="1">
      <c r="A285" t="s">
        <v>2</v>
      </c>
      <c r="B285">
        <v>4</v>
      </c>
      <c r="E285" t="s">
        <v>2</v>
      </c>
      <c r="G285" t="s">
        <v>2</v>
      </c>
      <c r="H285">
        <v>4</v>
      </c>
    </row>
    <row r="286" spans="1:8" hidden="1">
      <c r="A286" t="s">
        <v>10</v>
      </c>
      <c r="B286">
        <v>5</v>
      </c>
      <c r="E286" t="s">
        <v>10</v>
      </c>
      <c r="G286" t="s">
        <v>10</v>
      </c>
      <c r="H286">
        <v>5</v>
      </c>
    </row>
    <row r="287" spans="1:8" hidden="1">
      <c r="A287" t="s">
        <v>124</v>
      </c>
      <c r="B287">
        <v>6</v>
      </c>
      <c r="E287" t="s">
        <v>124</v>
      </c>
      <c r="G287" t="s">
        <v>124</v>
      </c>
      <c r="H287">
        <v>6</v>
      </c>
    </row>
    <row r="288" spans="1:8" hidden="1">
      <c r="B288">
        <v>7</v>
      </c>
      <c r="H288">
        <v>7</v>
      </c>
    </row>
    <row r="289" spans="1:8">
      <c r="A289" t="s">
        <v>125</v>
      </c>
      <c r="B289">
        <v>1</v>
      </c>
      <c r="E289" t="s">
        <v>125</v>
      </c>
      <c r="G289" t="s">
        <v>125</v>
      </c>
      <c r="H289">
        <v>1</v>
      </c>
    </row>
    <row r="290" spans="1:8" hidden="1">
      <c r="A290" t="s">
        <v>126</v>
      </c>
      <c r="B290">
        <v>2</v>
      </c>
      <c r="E290" t="s">
        <v>126</v>
      </c>
      <c r="G290" t="s">
        <v>126</v>
      </c>
      <c r="H290">
        <v>2</v>
      </c>
    </row>
    <row r="291" spans="1:8" hidden="1">
      <c r="A291" t="s">
        <v>2</v>
      </c>
      <c r="B291">
        <v>3</v>
      </c>
      <c r="E291" t="s">
        <v>2</v>
      </c>
      <c r="G291" t="s">
        <v>2</v>
      </c>
      <c r="H291">
        <v>3</v>
      </c>
    </row>
    <row r="292" spans="1:8" hidden="1">
      <c r="A292" t="s">
        <v>2</v>
      </c>
      <c r="B292">
        <v>4</v>
      </c>
      <c r="E292" t="s">
        <v>2</v>
      </c>
      <c r="G292" t="s">
        <v>2</v>
      </c>
      <c r="H292">
        <v>4</v>
      </c>
    </row>
    <row r="293" spans="1:8" hidden="1">
      <c r="A293" t="s">
        <v>3</v>
      </c>
      <c r="B293">
        <v>5</v>
      </c>
      <c r="E293" t="s">
        <v>3</v>
      </c>
      <c r="G293" t="s">
        <v>3</v>
      </c>
      <c r="H293">
        <v>5</v>
      </c>
    </row>
    <row r="294" spans="1:8" hidden="1">
      <c r="A294" t="s">
        <v>127</v>
      </c>
      <c r="B294">
        <v>6</v>
      </c>
      <c r="E294" t="s">
        <v>127</v>
      </c>
      <c r="G294" t="s">
        <v>127</v>
      </c>
      <c r="H294">
        <v>6</v>
      </c>
    </row>
    <row r="295" spans="1:8" hidden="1">
      <c r="B295">
        <v>7</v>
      </c>
      <c r="H295">
        <v>7</v>
      </c>
    </row>
    <row r="296" spans="1:8">
      <c r="A296" t="s">
        <v>128</v>
      </c>
      <c r="B296">
        <v>1</v>
      </c>
      <c r="E296" t="s">
        <v>128</v>
      </c>
      <c r="G296" t="s">
        <v>128</v>
      </c>
      <c r="H296">
        <v>1</v>
      </c>
    </row>
    <row r="297" spans="1:8" hidden="1">
      <c r="A297" t="s">
        <v>126</v>
      </c>
      <c r="B297">
        <v>2</v>
      </c>
      <c r="E297" t="s">
        <v>126</v>
      </c>
      <c r="G297" t="s">
        <v>126</v>
      </c>
      <c r="H297">
        <v>2</v>
      </c>
    </row>
    <row r="298" spans="1:8" hidden="1">
      <c r="A298" t="s">
        <v>2</v>
      </c>
      <c r="B298">
        <v>3</v>
      </c>
      <c r="E298" t="s">
        <v>2</v>
      </c>
      <c r="G298" t="s">
        <v>2</v>
      </c>
      <c r="H298">
        <v>3</v>
      </c>
    </row>
    <row r="299" spans="1:8" hidden="1">
      <c r="A299" t="s">
        <v>2</v>
      </c>
      <c r="B299">
        <v>4</v>
      </c>
      <c r="E299" t="s">
        <v>2</v>
      </c>
      <c r="G299" t="s">
        <v>2</v>
      </c>
      <c r="H299">
        <v>4</v>
      </c>
    </row>
    <row r="300" spans="1:8" hidden="1">
      <c r="A300" t="s">
        <v>10</v>
      </c>
      <c r="B300">
        <v>5</v>
      </c>
      <c r="E300" t="s">
        <v>10</v>
      </c>
      <c r="G300" t="s">
        <v>10</v>
      </c>
      <c r="H300">
        <v>5</v>
      </c>
    </row>
    <row r="301" spans="1:8" hidden="1">
      <c r="A301" t="s">
        <v>129</v>
      </c>
      <c r="B301">
        <v>6</v>
      </c>
      <c r="E301" t="s">
        <v>129</v>
      </c>
      <c r="G301" t="s">
        <v>129</v>
      </c>
      <c r="H301">
        <v>6</v>
      </c>
    </row>
    <row r="302" spans="1:8" hidden="1">
      <c r="B302">
        <v>7</v>
      </c>
      <c r="H302">
        <v>7</v>
      </c>
    </row>
    <row r="303" spans="1:8">
      <c r="A303" t="s">
        <v>130</v>
      </c>
      <c r="B303">
        <v>1</v>
      </c>
      <c r="E303" t="s">
        <v>130</v>
      </c>
      <c r="G303" t="s">
        <v>130</v>
      </c>
      <c r="H303">
        <v>1</v>
      </c>
    </row>
    <row r="304" spans="1:8" hidden="1">
      <c r="A304" t="s">
        <v>70</v>
      </c>
      <c r="B304">
        <v>2</v>
      </c>
      <c r="E304" t="s">
        <v>70</v>
      </c>
      <c r="G304" t="s">
        <v>70</v>
      </c>
      <c r="H304">
        <v>2</v>
      </c>
    </row>
    <row r="305" spans="1:8" hidden="1">
      <c r="A305" t="s">
        <v>2</v>
      </c>
      <c r="B305">
        <v>3</v>
      </c>
      <c r="E305" t="s">
        <v>2</v>
      </c>
      <c r="G305" t="s">
        <v>2</v>
      </c>
      <c r="H305">
        <v>3</v>
      </c>
    </row>
    <row r="306" spans="1:8" hidden="1">
      <c r="A306" t="s">
        <v>2</v>
      </c>
      <c r="B306">
        <v>4</v>
      </c>
      <c r="E306" t="s">
        <v>2</v>
      </c>
      <c r="G306" t="s">
        <v>2</v>
      </c>
      <c r="H306">
        <v>4</v>
      </c>
    </row>
    <row r="307" spans="1:8" hidden="1">
      <c r="A307" t="s">
        <v>3</v>
      </c>
      <c r="B307">
        <v>5</v>
      </c>
      <c r="E307" t="s">
        <v>3</v>
      </c>
      <c r="G307" t="s">
        <v>3</v>
      </c>
      <c r="H307">
        <v>5</v>
      </c>
    </row>
    <row r="308" spans="1:8" hidden="1">
      <c r="A308" t="s">
        <v>131</v>
      </c>
      <c r="B308">
        <v>6</v>
      </c>
      <c r="E308" t="s">
        <v>131</v>
      </c>
      <c r="G308" t="s">
        <v>131</v>
      </c>
      <c r="H308">
        <v>6</v>
      </c>
    </row>
    <row r="309" spans="1:8" hidden="1">
      <c r="B309">
        <v>7</v>
      </c>
      <c r="H309">
        <v>7</v>
      </c>
    </row>
    <row r="310" spans="1:8">
      <c r="A310" t="s">
        <v>132</v>
      </c>
      <c r="B310">
        <v>1</v>
      </c>
      <c r="E310" t="s">
        <v>132</v>
      </c>
      <c r="G310" t="s">
        <v>132</v>
      </c>
      <c r="H310">
        <v>1</v>
      </c>
    </row>
    <row r="311" spans="1:8" hidden="1">
      <c r="A311" t="s">
        <v>133</v>
      </c>
      <c r="B311">
        <v>2</v>
      </c>
      <c r="E311" t="s">
        <v>133</v>
      </c>
      <c r="G311" t="s">
        <v>133</v>
      </c>
      <c r="H311">
        <v>2</v>
      </c>
    </row>
    <row r="312" spans="1:8" hidden="1">
      <c r="A312" t="s">
        <v>2</v>
      </c>
      <c r="B312">
        <v>3</v>
      </c>
      <c r="E312" t="s">
        <v>2</v>
      </c>
      <c r="G312" t="s">
        <v>2</v>
      </c>
      <c r="H312">
        <v>3</v>
      </c>
    </row>
    <row r="313" spans="1:8" hidden="1">
      <c r="A313" t="s">
        <v>2</v>
      </c>
      <c r="B313">
        <v>4</v>
      </c>
      <c r="E313" t="s">
        <v>2</v>
      </c>
      <c r="G313" t="s">
        <v>2</v>
      </c>
      <c r="H313">
        <v>4</v>
      </c>
    </row>
    <row r="314" spans="1:8" hidden="1">
      <c r="A314" t="s">
        <v>10</v>
      </c>
      <c r="B314">
        <v>5</v>
      </c>
      <c r="E314" t="s">
        <v>10</v>
      </c>
      <c r="G314" t="s">
        <v>10</v>
      </c>
      <c r="H314">
        <v>5</v>
      </c>
    </row>
    <row r="315" spans="1:8" hidden="1">
      <c r="A315" t="s">
        <v>134</v>
      </c>
      <c r="B315">
        <v>6</v>
      </c>
      <c r="E315" t="s">
        <v>134</v>
      </c>
      <c r="G315" t="s">
        <v>134</v>
      </c>
      <c r="H315">
        <v>6</v>
      </c>
    </row>
    <row r="316" spans="1:8" hidden="1">
      <c r="B316">
        <v>7</v>
      </c>
      <c r="H316">
        <v>7</v>
      </c>
    </row>
    <row r="317" spans="1:8">
      <c r="A317" t="s">
        <v>135</v>
      </c>
      <c r="B317">
        <v>1</v>
      </c>
      <c r="E317" t="s">
        <v>135</v>
      </c>
      <c r="G317" t="s">
        <v>135</v>
      </c>
      <c r="H317">
        <v>1</v>
      </c>
    </row>
    <row r="318" spans="1:8" hidden="1">
      <c r="A318" t="s">
        <v>136</v>
      </c>
      <c r="B318">
        <v>2</v>
      </c>
      <c r="E318" t="s">
        <v>136</v>
      </c>
      <c r="G318" t="s">
        <v>136</v>
      </c>
      <c r="H318">
        <v>2</v>
      </c>
    </row>
    <row r="319" spans="1:8" hidden="1">
      <c r="A319" t="s">
        <v>2</v>
      </c>
      <c r="B319">
        <v>3</v>
      </c>
      <c r="E319" t="s">
        <v>2</v>
      </c>
      <c r="G319" t="s">
        <v>2</v>
      </c>
      <c r="H319">
        <v>3</v>
      </c>
    </row>
    <row r="320" spans="1:8" hidden="1">
      <c r="A320" t="s">
        <v>2</v>
      </c>
      <c r="B320">
        <v>4</v>
      </c>
      <c r="E320" t="s">
        <v>2</v>
      </c>
      <c r="G320" t="s">
        <v>2</v>
      </c>
      <c r="H320">
        <v>4</v>
      </c>
    </row>
    <row r="321" spans="1:8" hidden="1">
      <c r="A321" t="s">
        <v>3</v>
      </c>
      <c r="B321">
        <v>5</v>
      </c>
      <c r="E321" t="s">
        <v>10</v>
      </c>
      <c r="G321" t="s">
        <v>10</v>
      </c>
      <c r="H321">
        <v>5</v>
      </c>
    </row>
    <row r="322" spans="1:8" hidden="1">
      <c r="A322" t="s">
        <v>137</v>
      </c>
      <c r="B322">
        <v>6</v>
      </c>
      <c r="E322" t="s">
        <v>137</v>
      </c>
      <c r="G322" t="s">
        <v>137</v>
      </c>
      <c r="H322">
        <v>6</v>
      </c>
    </row>
    <row r="323" spans="1:8" hidden="1">
      <c r="B323">
        <v>7</v>
      </c>
      <c r="H323">
        <v>7</v>
      </c>
    </row>
    <row r="324" spans="1:8">
      <c r="A324" t="s">
        <v>138</v>
      </c>
      <c r="B324">
        <v>1</v>
      </c>
      <c r="E324" t="s">
        <v>138</v>
      </c>
      <c r="G324" t="s">
        <v>138</v>
      </c>
      <c r="H324">
        <v>1</v>
      </c>
    </row>
    <row r="325" spans="1:8" hidden="1">
      <c r="A325" t="s">
        <v>139</v>
      </c>
      <c r="B325">
        <v>2</v>
      </c>
      <c r="E325" t="s">
        <v>139</v>
      </c>
      <c r="G325" t="s">
        <v>139</v>
      </c>
      <c r="H325">
        <v>2</v>
      </c>
    </row>
    <row r="326" spans="1:8" hidden="1">
      <c r="A326" t="s">
        <v>2</v>
      </c>
      <c r="B326">
        <v>3</v>
      </c>
      <c r="E326" t="s">
        <v>2</v>
      </c>
      <c r="G326" t="s">
        <v>2</v>
      </c>
      <c r="H326">
        <v>3</v>
      </c>
    </row>
    <row r="327" spans="1:8" hidden="1">
      <c r="A327" t="s">
        <v>2</v>
      </c>
      <c r="B327">
        <v>4</v>
      </c>
      <c r="E327" t="s">
        <v>2</v>
      </c>
      <c r="G327" t="s">
        <v>2</v>
      </c>
      <c r="H327">
        <v>4</v>
      </c>
    </row>
    <row r="328" spans="1:8" hidden="1">
      <c r="A328" t="s">
        <v>3</v>
      </c>
      <c r="B328">
        <v>5</v>
      </c>
      <c r="E328" t="s">
        <v>3</v>
      </c>
      <c r="G328" t="s">
        <v>10</v>
      </c>
      <c r="H328">
        <v>5</v>
      </c>
    </row>
    <row r="329" spans="1:8" hidden="1">
      <c r="A329" t="s">
        <v>140</v>
      </c>
      <c r="B329">
        <v>6</v>
      </c>
      <c r="E329" t="s">
        <v>140</v>
      </c>
      <c r="G329" t="s">
        <v>140</v>
      </c>
      <c r="H329">
        <v>6</v>
      </c>
    </row>
    <row r="330" spans="1:8" hidden="1">
      <c r="B330">
        <v>7</v>
      </c>
      <c r="H330">
        <v>7</v>
      </c>
    </row>
    <row r="331" spans="1:8">
      <c r="A331" t="s">
        <v>141</v>
      </c>
      <c r="B331">
        <v>1</v>
      </c>
      <c r="E331" t="s">
        <v>141</v>
      </c>
      <c r="G331" t="s">
        <v>141</v>
      </c>
      <c r="H331">
        <v>1</v>
      </c>
    </row>
    <row r="332" spans="1:8" hidden="1">
      <c r="A332" t="s">
        <v>142</v>
      </c>
      <c r="B332">
        <v>2</v>
      </c>
      <c r="E332" t="s">
        <v>142</v>
      </c>
      <c r="G332" t="s">
        <v>142</v>
      </c>
      <c r="H332">
        <v>2</v>
      </c>
    </row>
    <row r="333" spans="1:8" hidden="1">
      <c r="A333" t="s">
        <v>2</v>
      </c>
      <c r="B333">
        <v>3</v>
      </c>
      <c r="E333" t="s">
        <v>2</v>
      </c>
      <c r="G333" t="s">
        <v>2</v>
      </c>
      <c r="H333">
        <v>3</v>
      </c>
    </row>
    <row r="334" spans="1:8" hidden="1">
      <c r="A334" t="s">
        <v>2</v>
      </c>
      <c r="B334">
        <v>4</v>
      </c>
      <c r="E334" t="s">
        <v>2</v>
      </c>
      <c r="G334" t="s">
        <v>2</v>
      </c>
      <c r="H334">
        <v>4</v>
      </c>
    </row>
    <row r="335" spans="1:8" hidden="1">
      <c r="A335" t="s">
        <v>3</v>
      </c>
      <c r="B335">
        <v>5</v>
      </c>
      <c r="E335" t="s">
        <v>3</v>
      </c>
      <c r="G335" t="s">
        <v>10</v>
      </c>
      <c r="H335">
        <v>5</v>
      </c>
    </row>
    <row r="336" spans="1:8" hidden="1">
      <c r="A336" t="s">
        <v>143</v>
      </c>
      <c r="B336">
        <v>6</v>
      </c>
      <c r="E336" t="s">
        <v>143</v>
      </c>
      <c r="G336" t="s">
        <v>143</v>
      </c>
      <c r="H336">
        <v>6</v>
      </c>
    </row>
    <row r="337" spans="1:8" hidden="1">
      <c r="B337">
        <v>7</v>
      </c>
      <c r="H337">
        <v>7</v>
      </c>
    </row>
    <row r="338" spans="1:8">
      <c r="A338" t="s">
        <v>144</v>
      </c>
      <c r="B338">
        <v>1</v>
      </c>
      <c r="E338" t="s">
        <v>144</v>
      </c>
      <c r="G338" t="s">
        <v>144</v>
      </c>
      <c r="H338">
        <v>1</v>
      </c>
    </row>
    <row r="339" spans="1:8" hidden="1">
      <c r="A339" t="s">
        <v>145</v>
      </c>
      <c r="B339">
        <v>2</v>
      </c>
      <c r="E339" t="s">
        <v>145</v>
      </c>
      <c r="G339" t="s">
        <v>145</v>
      </c>
      <c r="H339">
        <v>2</v>
      </c>
    </row>
    <row r="340" spans="1:8" hidden="1">
      <c r="A340" t="s">
        <v>2</v>
      </c>
      <c r="B340">
        <v>3</v>
      </c>
      <c r="E340" t="s">
        <v>2</v>
      </c>
      <c r="G340" t="s">
        <v>2</v>
      </c>
      <c r="H340">
        <v>3</v>
      </c>
    </row>
    <row r="341" spans="1:8" hidden="1">
      <c r="A341" t="s">
        <v>2</v>
      </c>
      <c r="B341">
        <v>4</v>
      </c>
      <c r="E341" t="s">
        <v>2</v>
      </c>
      <c r="G341" t="s">
        <v>2</v>
      </c>
      <c r="H341">
        <v>4</v>
      </c>
    </row>
    <row r="342" spans="1:8" hidden="1">
      <c r="A342" t="s">
        <v>3</v>
      </c>
      <c r="B342">
        <v>5</v>
      </c>
      <c r="E342" t="s">
        <v>3</v>
      </c>
      <c r="G342" t="s">
        <v>3</v>
      </c>
      <c r="H342">
        <v>5</v>
      </c>
    </row>
    <row r="343" spans="1:8" hidden="1">
      <c r="A343" t="s">
        <v>146</v>
      </c>
      <c r="B343">
        <v>6</v>
      </c>
      <c r="E343" t="s">
        <v>146</v>
      </c>
      <c r="G343" t="s">
        <v>146</v>
      </c>
      <c r="H343">
        <v>6</v>
      </c>
    </row>
    <row r="344" spans="1:8" hidden="1">
      <c r="B344">
        <v>7</v>
      </c>
      <c r="H344">
        <v>7</v>
      </c>
    </row>
    <row r="345" spans="1:8">
      <c r="A345" t="s">
        <v>147</v>
      </c>
      <c r="B345">
        <v>1</v>
      </c>
      <c r="E345" t="s">
        <v>147</v>
      </c>
      <c r="G345" t="s">
        <v>147</v>
      </c>
      <c r="H345">
        <v>1</v>
      </c>
    </row>
    <row r="346" spans="1:8" hidden="1">
      <c r="A346" t="s">
        <v>148</v>
      </c>
      <c r="B346">
        <v>2</v>
      </c>
      <c r="E346" t="s">
        <v>148</v>
      </c>
      <c r="G346" t="s">
        <v>148</v>
      </c>
      <c r="H346">
        <v>2</v>
      </c>
    </row>
    <row r="347" spans="1:8" hidden="1">
      <c r="A347" t="s">
        <v>2</v>
      </c>
      <c r="B347">
        <v>3</v>
      </c>
      <c r="E347" t="s">
        <v>2</v>
      </c>
      <c r="G347" t="s">
        <v>2</v>
      </c>
      <c r="H347">
        <v>3</v>
      </c>
    </row>
    <row r="348" spans="1:8" hidden="1">
      <c r="A348" t="s">
        <v>2</v>
      </c>
      <c r="B348">
        <v>4</v>
      </c>
      <c r="E348" t="s">
        <v>2</v>
      </c>
      <c r="G348" t="s">
        <v>2</v>
      </c>
      <c r="H348">
        <v>4</v>
      </c>
    </row>
    <row r="349" spans="1:8" hidden="1">
      <c r="A349" t="s">
        <v>3</v>
      </c>
      <c r="B349">
        <v>5</v>
      </c>
      <c r="E349" t="s">
        <v>3</v>
      </c>
      <c r="G349" t="s">
        <v>10</v>
      </c>
      <c r="H349">
        <v>5</v>
      </c>
    </row>
    <row r="350" spans="1:8" hidden="1">
      <c r="A350" t="s">
        <v>149</v>
      </c>
      <c r="B350">
        <v>6</v>
      </c>
      <c r="E350" t="s">
        <v>149</v>
      </c>
      <c r="G350" t="s">
        <v>149</v>
      </c>
      <c r="H350">
        <v>6</v>
      </c>
    </row>
    <row r="351" spans="1:8" hidden="1">
      <c r="B351">
        <v>7</v>
      </c>
      <c r="H351">
        <v>7</v>
      </c>
    </row>
    <row r="352" spans="1:8">
      <c r="A352" t="s">
        <v>150</v>
      </c>
      <c r="B352">
        <v>1</v>
      </c>
      <c r="E352" t="s">
        <v>150</v>
      </c>
      <c r="G352" t="s">
        <v>150</v>
      </c>
      <c r="H352">
        <v>1</v>
      </c>
    </row>
    <row r="353" spans="1:8" hidden="1">
      <c r="A353" t="s">
        <v>151</v>
      </c>
      <c r="B353">
        <v>2</v>
      </c>
      <c r="E353" t="s">
        <v>151</v>
      </c>
      <c r="G353" t="s">
        <v>151</v>
      </c>
      <c r="H353">
        <v>2</v>
      </c>
    </row>
    <row r="354" spans="1:8" hidden="1">
      <c r="A354" t="s">
        <v>2</v>
      </c>
      <c r="B354">
        <v>3</v>
      </c>
      <c r="E354" t="s">
        <v>2</v>
      </c>
      <c r="G354" t="s">
        <v>2</v>
      </c>
      <c r="H354">
        <v>3</v>
      </c>
    </row>
    <row r="355" spans="1:8" hidden="1">
      <c r="A355" t="s">
        <v>2</v>
      </c>
      <c r="B355">
        <v>4</v>
      </c>
      <c r="E355" t="s">
        <v>2</v>
      </c>
      <c r="G355" t="s">
        <v>2</v>
      </c>
      <c r="H355">
        <v>4</v>
      </c>
    </row>
    <row r="356" spans="1:8" hidden="1">
      <c r="A356" t="s">
        <v>10</v>
      </c>
      <c r="B356">
        <v>5</v>
      </c>
      <c r="E356" t="s">
        <v>10</v>
      </c>
      <c r="G356" t="s">
        <v>10</v>
      </c>
      <c r="H356">
        <v>5</v>
      </c>
    </row>
    <row r="357" spans="1:8" hidden="1">
      <c r="A357" t="s">
        <v>152</v>
      </c>
      <c r="B357">
        <v>6</v>
      </c>
      <c r="E357" t="s">
        <v>152</v>
      </c>
      <c r="G357" t="s">
        <v>152</v>
      </c>
      <c r="H357">
        <v>6</v>
      </c>
    </row>
    <row r="358" spans="1:8" hidden="1">
      <c r="B358">
        <v>7</v>
      </c>
      <c r="H358">
        <v>7</v>
      </c>
    </row>
    <row r="359" spans="1:8">
      <c r="A359" t="s">
        <v>153</v>
      </c>
      <c r="B359">
        <v>1</v>
      </c>
      <c r="E359" t="s">
        <v>153</v>
      </c>
      <c r="G359" t="s">
        <v>153</v>
      </c>
      <c r="H359">
        <v>1</v>
      </c>
    </row>
    <row r="360" spans="1:8" hidden="1">
      <c r="A360" t="s">
        <v>154</v>
      </c>
      <c r="B360">
        <v>2</v>
      </c>
      <c r="E360" t="s">
        <v>154</v>
      </c>
      <c r="G360" t="s">
        <v>154</v>
      </c>
      <c r="H360">
        <v>2</v>
      </c>
    </row>
    <row r="361" spans="1:8" hidden="1">
      <c r="A361" t="s">
        <v>2</v>
      </c>
      <c r="B361">
        <v>3</v>
      </c>
      <c r="E361" t="s">
        <v>2</v>
      </c>
      <c r="G361" t="s">
        <v>2</v>
      </c>
      <c r="H361">
        <v>3</v>
      </c>
    </row>
    <row r="362" spans="1:8" hidden="1">
      <c r="A362" t="s">
        <v>2</v>
      </c>
      <c r="B362">
        <v>4</v>
      </c>
      <c r="E362" t="s">
        <v>2</v>
      </c>
      <c r="G362" t="s">
        <v>2</v>
      </c>
      <c r="H362">
        <v>4</v>
      </c>
    </row>
    <row r="363" spans="1:8" hidden="1">
      <c r="A363" t="s">
        <v>3</v>
      </c>
      <c r="B363">
        <v>5</v>
      </c>
      <c r="E363" t="s">
        <v>3</v>
      </c>
      <c r="G363" t="s">
        <v>3</v>
      </c>
      <c r="H363">
        <v>5</v>
      </c>
    </row>
    <row r="364" spans="1:8" hidden="1">
      <c r="A364" t="s">
        <v>155</v>
      </c>
      <c r="B364">
        <v>6</v>
      </c>
      <c r="E364" t="s">
        <v>155</v>
      </c>
      <c r="G364" t="s">
        <v>155</v>
      </c>
      <c r="H364">
        <v>6</v>
      </c>
    </row>
    <row r="365" spans="1:8" hidden="1">
      <c r="B365">
        <v>7</v>
      </c>
      <c r="H365">
        <v>7</v>
      </c>
    </row>
    <row r="366" spans="1:8">
      <c r="A366" t="s">
        <v>156</v>
      </c>
      <c r="B366">
        <v>1</v>
      </c>
      <c r="E366" t="s">
        <v>156</v>
      </c>
      <c r="G366" t="s">
        <v>156</v>
      </c>
      <c r="H366">
        <v>1</v>
      </c>
    </row>
    <row r="367" spans="1:8" hidden="1">
      <c r="A367" t="s">
        <v>157</v>
      </c>
      <c r="B367">
        <v>2</v>
      </c>
      <c r="E367" t="s">
        <v>157</v>
      </c>
      <c r="G367" t="s">
        <v>157</v>
      </c>
      <c r="H367">
        <v>2</v>
      </c>
    </row>
    <row r="368" spans="1:8" hidden="1">
      <c r="A368" t="s">
        <v>2</v>
      </c>
      <c r="B368">
        <v>3</v>
      </c>
      <c r="E368" t="s">
        <v>2</v>
      </c>
      <c r="G368" t="s">
        <v>2</v>
      </c>
      <c r="H368">
        <v>3</v>
      </c>
    </row>
    <row r="369" spans="1:8" hidden="1">
      <c r="A369" t="s">
        <v>2</v>
      </c>
      <c r="B369">
        <v>4</v>
      </c>
      <c r="E369" t="s">
        <v>2</v>
      </c>
      <c r="G369" t="s">
        <v>2</v>
      </c>
      <c r="H369">
        <v>4</v>
      </c>
    </row>
    <row r="370" spans="1:8" hidden="1">
      <c r="A370" t="s">
        <v>10</v>
      </c>
      <c r="B370">
        <v>5</v>
      </c>
      <c r="E370" t="s">
        <v>10</v>
      </c>
      <c r="G370" t="s">
        <v>10</v>
      </c>
      <c r="H370">
        <v>5</v>
      </c>
    </row>
    <row r="371" spans="1:8" hidden="1">
      <c r="A371" t="s">
        <v>158</v>
      </c>
      <c r="B371">
        <v>6</v>
      </c>
      <c r="E371" t="s">
        <v>158</v>
      </c>
      <c r="G371" t="s">
        <v>158</v>
      </c>
      <c r="H371">
        <v>6</v>
      </c>
    </row>
    <row r="372" spans="1:8" hidden="1">
      <c r="B372">
        <v>7</v>
      </c>
      <c r="H372">
        <v>7</v>
      </c>
    </row>
    <row r="373" spans="1:8">
      <c r="A373" t="s">
        <v>159</v>
      </c>
      <c r="B373">
        <v>1</v>
      </c>
      <c r="E373" t="s">
        <v>159</v>
      </c>
      <c r="G373" t="s">
        <v>159</v>
      </c>
      <c r="H373">
        <v>1</v>
      </c>
    </row>
    <row r="374" spans="1:8" hidden="1">
      <c r="A374" t="s">
        <v>160</v>
      </c>
      <c r="B374">
        <v>2</v>
      </c>
      <c r="E374" t="s">
        <v>160</v>
      </c>
      <c r="G374" t="s">
        <v>160</v>
      </c>
      <c r="H374">
        <v>2</v>
      </c>
    </row>
    <row r="375" spans="1:8" hidden="1">
      <c r="A375" t="s">
        <v>2</v>
      </c>
      <c r="B375">
        <v>3</v>
      </c>
      <c r="E375" t="s">
        <v>2</v>
      </c>
      <c r="G375" t="s">
        <v>2</v>
      </c>
      <c r="H375">
        <v>3</v>
      </c>
    </row>
    <row r="376" spans="1:8" hidden="1">
      <c r="A376" t="s">
        <v>2</v>
      </c>
      <c r="B376">
        <v>4</v>
      </c>
      <c r="E376" t="s">
        <v>2</v>
      </c>
      <c r="G376" t="s">
        <v>2</v>
      </c>
      <c r="H376">
        <v>4</v>
      </c>
    </row>
    <row r="377" spans="1:8" hidden="1">
      <c r="A377" t="s">
        <v>10</v>
      </c>
      <c r="B377">
        <v>5</v>
      </c>
      <c r="E377" t="s">
        <v>10</v>
      </c>
      <c r="G377" t="s">
        <v>10</v>
      </c>
      <c r="H377">
        <v>5</v>
      </c>
    </row>
    <row r="378" spans="1:8" hidden="1">
      <c r="A378" t="s">
        <v>161</v>
      </c>
      <c r="B378">
        <v>6</v>
      </c>
      <c r="E378" t="s">
        <v>161</v>
      </c>
      <c r="G378" t="s">
        <v>161</v>
      </c>
      <c r="H378">
        <v>6</v>
      </c>
    </row>
    <row r="379" spans="1:8" hidden="1">
      <c r="B379">
        <v>7</v>
      </c>
      <c r="H379">
        <v>7</v>
      </c>
    </row>
    <row r="380" spans="1:8">
      <c r="A380" t="s">
        <v>162</v>
      </c>
      <c r="B380">
        <v>1</v>
      </c>
      <c r="E380" t="s">
        <v>162</v>
      </c>
      <c r="G380" t="s">
        <v>162</v>
      </c>
      <c r="H380">
        <v>1</v>
      </c>
    </row>
    <row r="381" spans="1:8" hidden="1">
      <c r="A381" t="s">
        <v>163</v>
      </c>
      <c r="B381">
        <v>2</v>
      </c>
      <c r="E381" t="s">
        <v>163</v>
      </c>
      <c r="G381" t="s">
        <v>163</v>
      </c>
      <c r="H381">
        <v>2</v>
      </c>
    </row>
    <row r="382" spans="1:8" hidden="1">
      <c r="A382" t="s">
        <v>2</v>
      </c>
      <c r="B382">
        <v>3</v>
      </c>
      <c r="E382" t="s">
        <v>2</v>
      </c>
      <c r="G382" t="s">
        <v>2</v>
      </c>
      <c r="H382">
        <v>3</v>
      </c>
    </row>
    <row r="383" spans="1:8" hidden="1">
      <c r="A383" t="s">
        <v>2</v>
      </c>
      <c r="B383">
        <v>4</v>
      </c>
      <c r="E383" t="s">
        <v>2</v>
      </c>
      <c r="G383" t="s">
        <v>2</v>
      </c>
      <c r="H383">
        <v>4</v>
      </c>
    </row>
    <row r="384" spans="1:8" hidden="1">
      <c r="A384" t="s">
        <v>3</v>
      </c>
      <c r="B384">
        <v>5</v>
      </c>
      <c r="E384" t="s">
        <v>3</v>
      </c>
      <c r="G384" t="s">
        <v>3</v>
      </c>
      <c r="H384">
        <v>5</v>
      </c>
    </row>
    <row r="385" spans="1:8" hidden="1">
      <c r="A385" t="s">
        <v>164</v>
      </c>
      <c r="B385">
        <v>6</v>
      </c>
      <c r="E385" t="s">
        <v>164</v>
      </c>
      <c r="G385" t="s">
        <v>164</v>
      </c>
      <c r="H385">
        <v>6</v>
      </c>
    </row>
    <row r="386" spans="1:8" hidden="1">
      <c r="B386">
        <v>7</v>
      </c>
      <c r="H386">
        <v>7</v>
      </c>
    </row>
    <row r="387" spans="1:8">
      <c r="A387" t="s">
        <v>165</v>
      </c>
      <c r="B387">
        <v>1</v>
      </c>
      <c r="E387" t="s">
        <v>165</v>
      </c>
      <c r="G387" t="s">
        <v>165</v>
      </c>
      <c r="H387">
        <v>1</v>
      </c>
    </row>
    <row r="388" spans="1:8" hidden="1">
      <c r="A388" t="s">
        <v>166</v>
      </c>
      <c r="B388">
        <v>2</v>
      </c>
      <c r="E388" t="s">
        <v>166</v>
      </c>
      <c r="G388" t="s">
        <v>166</v>
      </c>
      <c r="H388">
        <v>2</v>
      </c>
    </row>
    <row r="389" spans="1:8" hidden="1">
      <c r="A389" t="s">
        <v>2</v>
      </c>
      <c r="B389">
        <v>3</v>
      </c>
      <c r="E389" t="s">
        <v>2</v>
      </c>
      <c r="G389" t="s">
        <v>2</v>
      </c>
      <c r="H389">
        <v>3</v>
      </c>
    </row>
    <row r="390" spans="1:8" hidden="1">
      <c r="A390" t="s">
        <v>2</v>
      </c>
      <c r="B390">
        <v>4</v>
      </c>
      <c r="E390" t="s">
        <v>2</v>
      </c>
      <c r="G390" t="s">
        <v>2</v>
      </c>
      <c r="H390">
        <v>4</v>
      </c>
    </row>
    <row r="391" spans="1:8" hidden="1">
      <c r="A391" t="s">
        <v>3</v>
      </c>
      <c r="B391">
        <v>5</v>
      </c>
      <c r="E391" t="s">
        <v>3</v>
      </c>
      <c r="G391" t="s">
        <v>3</v>
      </c>
      <c r="H391">
        <v>5</v>
      </c>
    </row>
    <row r="392" spans="1:8" hidden="1">
      <c r="A392" t="s">
        <v>167</v>
      </c>
      <c r="B392">
        <v>6</v>
      </c>
      <c r="E392" t="s">
        <v>167</v>
      </c>
      <c r="G392" t="s">
        <v>167</v>
      </c>
      <c r="H392">
        <v>6</v>
      </c>
    </row>
    <row r="393" spans="1:8" hidden="1">
      <c r="B393">
        <v>7</v>
      </c>
      <c r="H393">
        <v>7</v>
      </c>
    </row>
    <row r="394" spans="1:8">
      <c r="A394" t="s">
        <v>168</v>
      </c>
      <c r="B394">
        <v>1</v>
      </c>
      <c r="E394" t="s">
        <v>168</v>
      </c>
      <c r="G394" t="s">
        <v>168</v>
      </c>
      <c r="H394">
        <v>1</v>
      </c>
    </row>
    <row r="395" spans="1:8" hidden="1">
      <c r="A395" t="s">
        <v>169</v>
      </c>
      <c r="B395">
        <v>2</v>
      </c>
      <c r="E395" t="s">
        <v>169</v>
      </c>
      <c r="G395" t="s">
        <v>169</v>
      </c>
      <c r="H395">
        <v>2</v>
      </c>
    </row>
    <row r="396" spans="1:8" hidden="1">
      <c r="A396" t="s">
        <v>2</v>
      </c>
      <c r="B396">
        <v>3</v>
      </c>
      <c r="E396" t="s">
        <v>2</v>
      </c>
      <c r="G396" t="s">
        <v>2</v>
      </c>
      <c r="H396">
        <v>3</v>
      </c>
    </row>
    <row r="397" spans="1:8" hidden="1">
      <c r="A397" t="s">
        <v>2</v>
      </c>
      <c r="B397">
        <v>4</v>
      </c>
      <c r="E397" t="s">
        <v>2</v>
      </c>
      <c r="G397" t="s">
        <v>2</v>
      </c>
      <c r="H397">
        <v>4</v>
      </c>
    </row>
    <row r="398" spans="1:8" hidden="1">
      <c r="A398" t="s">
        <v>3</v>
      </c>
      <c r="B398">
        <v>5</v>
      </c>
      <c r="E398" t="s">
        <v>3</v>
      </c>
      <c r="G398" t="s">
        <v>3</v>
      </c>
      <c r="H398">
        <v>5</v>
      </c>
    </row>
    <row r="399" spans="1:8" hidden="1">
      <c r="A399" t="s">
        <v>170</v>
      </c>
      <c r="B399">
        <v>6</v>
      </c>
      <c r="E399" t="s">
        <v>170</v>
      </c>
      <c r="G399" t="s">
        <v>170</v>
      </c>
      <c r="H399">
        <v>6</v>
      </c>
    </row>
    <row r="400" spans="1:8" hidden="1">
      <c r="B400">
        <v>7</v>
      </c>
      <c r="H400">
        <v>7</v>
      </c>
    </row>
    <row r="401" spans="1:8">
      <c r="A401" t="s">
        <v>171</v>
      </c>
      <c r="B401">
        <v>1</v>
      </c>
      <c r="E401" t="s">
        <v>171</v>
      </c>
      <c r="G401" t="s">
        <v>171</v>
      </c>
      <c r="H401">
        <v>1</v>
      </c>
    </row>
    <row r="402" spans="1:8" hidden="1">
      <c r="A402" t="s">
        <v>172</v>
      </c>
      <c r="B402">
        <v>2</v>
      </c>
      <c r="E402" t="s">
        <v>172</v>
      </c>
      <c r="G402" t="s">
        <v>172</v>
      </c>
      <c r="H402">
        <v>2</v>
      </c>
    </row>
    <row r="403" spans="1:8" hidden="1">
      <c r="A403" t="s">
        <v>2</v>
      </c>
      <c r="B403">
        <v>3</v>
      </c>
      <c r="E403" t="s">
        <v>2</v>
      </c>
      <c r="G403" t="s">
        <v>2</v>
      </c>
      <c r="H403">
        <v>3</v>
      </c>
    </row>
    <row r="404" spans="1:8" hidden="1">
      <c r="A404" t="s">
        <v>2</v>
      </c>
      <c r="B404">
        <v>4</v>
      </c>
      <c r="E404" t="s">
        <v>2</v>
      </c>
      <c r="G404" t="s">
        <v>2</v>
      </c>
      <c r="H404">
        <v>4</v>
      </c>
    </row>
    <row r="405" spans="1:8" hidden="1">
      <c r="A405" t="s">
        <v>10</v>
      </c>
      <c r="B405">
        <v>5</v>
      </c>
      <c r="E405" t="s">
        <v>10</v>
      </c>
      <c r="G405" t="s">
        <v>10</v>
      </c>
      <c r="H405">
        <v>5</v>
      </c>
    </row>
    <row r="406" spans="1:8" hidden="1">
      <c r="A406" t="s">
        <v>173</v>
      </c>
      <c r="B406">
        <v>6</v>
      </c>
      <c r="E406" t="s">
        <v>173</v>
      </c>
      <c r="G406" t="s">
        <v>173</v>
      </c>
      <c r="H406">
        <v>6</v>
      </c>
    </row>
    <row r="407" spans="1:8" hidden="1">
      <c r="B407">
        <v>7</v>
      </c>
      <c r="H407">
        <v>7</v>
      </c>
    </row>
    <row r="408" spans="1:8">
      <c r="A408" t="s">
        <v>174</v>
      </c>
      <c r="B408">
        <v>1</v>
      </c>
      <c r="E408" t="s">
        <v>174</v>
      </c>
      <c r="G408" t="s">
        <v>174</v>
      </c>
      <c r="H408">
        <v>1</v>
      </c>
    </row>
    <row r="409" spans="1:8" hidden="1">
      <c r="A409" t="s">
        <v>175</v>
      </c>
      <c r="B409">
        <v>2</v>
      </c>
      <c r="E409" t="s">
        <v>175</v>
      </c>
      <c r="G409" t="s">
        <v>175</v>
      </c>
      <c r="H409">
        <v>2</v>
      </c>
    </row>
    <row r="410" spans="1:8" hidden="1">
      <c r="A410" t="s">
        <v>2</v>
      </c>
      <c r="B410">
        <v>3</v>
      </c>
      <c r="E410" t="s">
        <v>2</v>
      </c>
      <c r="G410" t="s">
        <v>2</v>
      </c>
      <c r="H410">
        <v>3</v>
      </c>
    </row>
    <row r="411" spans="1:8" hidden="1">
      <c r="A411" t="s">
        <v>2</v>
      </c>
      <c r="B411">
        <v>4</v>
      </c>
      <c r="E411" t="s">
        <v>2</v>
      </c>
      <c r="G411" t="s">
        <v>2</v>
      </c>
      <c r="H411">
        <v>4</v>
      </c>
    </row>
    <row r="412" spans="1:8" hidden="1">
      <c r="A412" t="s">
        <v>10</v>
      </c>
      <c r="B412">
        <v>5</v>
      </c>
      <c r="E412" t="s">
        <v>10</v>
      </c>
      <c r="G412" t="s">
        <v>10</v>
      </c>
      <c r="H412">
        <v>5</v>
      </c>
    </row>
    <row r="413" spans="1:8" hidden="1">
      <c r="A413" t="s">
        <v>176</v>
      </c>
      <c r="B413">
        <v>6</v>
      </c>
      <c r="E413" t="s">
        <v>176</v>
      </c>
      <c r="G413" t="s">
        <v>176</v>
      </c>
      <c r="H413">
        <v>6</v>
      </c>
    </row>
    <row r="414" spans="1:8" hidden="1">
      <c r="B414">
        <v>7</v>
      </c>
      <c r="H414">
        <v>7</v>
      </c>
    </row>
    <row r="415" spans="1:8">
      <c r="A415" t="s">
        <v>177</v>
      </c>
      <c r="B415">
        <v>1</v>
      </c>
      <c r="E415" t="s">
        <v>177</v>
      </c>
      <c r="G415" t="s">
        <v>177</v>
      </c>
      <c r="H415">
        <v>1</v>
      </c>
    </row>
    <row r="416" spans="1:8" hidden="1">
      <c r="A416" t="s">
        <v>178</v>
      </c>
      <c r="B416">
        <v>2</v>
      </c>
      <c r="E416" t="s">
        <v>178</v>
      </c>
      <c r="G416" t="s">
        <v>178</v>
      </c>
      <c r="H416">
        <v>2</v>
      </c>
    </row>
    <row r="417" spans="1:8" hidden="1">
      <c r="A417" t="s">
        <v>2</v>
      </c>
      <c r="B417">
        <v>3</v>
      </c>
      <c r="E417" t="s">
        <v>2</v>
      </c>
      <c r="G417" t="s">
        <v>2</v>
      </c>
      <c r="H417">
        <v>3</v>
      </c>
    </row>
    <row r="418" spans="1:8" hidden="1">
      <c r="A418" t="s">
        <v>2</v>
      </c>
      <c r="B418">
        <v>4</v>
      </c>
      <c r="E418" t="s">
        <v>2</v>
      </c>
      <c r="G418" t="s">
        <v>2</v>
      </c>
      <c r="H418">
        <v>4</v>
      </c>
    </row>
    <row r="419" spans="1:8" hidden="1">
      <c r="A419" t="s">
        <v>3</v>
      </c>
      <c r="B419">
        <v>5</v>
      </c>
      <c r="E419" t="s">
        <v>3</v>
      </c>
      <c r="G419" t="s">
        <v>3</v>
      </c>
      <c r="H419">
        <v>5</v>
      </c>
    </row>
    <row r="420" spans="1:8" hidden="1">
      <c r="A420" t="s">
        <v>179</v>
      </c>
      <c r="B420">
        <v>6</v>
      </c>
      <c r="E420" t="s">
        <v>179</v>
      </c>
      <c r="G420" t="s">
        <v>179</v>
      </c>
      <c r="H420">
        <v>6</v>
      </c>
    </row>
    <row r="421" spans="1:8" hidden="1">
      <c r="B421">
        <v>7</v>
      </c>
      <c r="H421">
        <v>7</v>
      </c>
    </row>
    <row r="422" spans="1:8">
      <c r="A422" t="s">
        <v>180</v>
      </c>
      <c r="B422">
        <v>1</v>
      </c>
      <c r="E422" t="s">
        <v>180</v>
      </c>
      <c r="G422" t="s">
        <v>180</v>
      </c>
      <c r="H422">
        <v>1</v>
      </c>
    </row>
    <row r="423" spans="1:8" hidden="1">
      <c r="A423" t="s">
        <v>181</v>
      </c>
      <c r="B423">
        <v>2</v>
      </c>
      <c r="E423" t="s">
        <v>181</v>
      </c>
      <c r="G423" t="s">
        <v>181</v>
      </c>
      <c r="H423">
        <v>2</v>
      </c>
    </row>
    <row r="424" spans="1:8" hidden="1">
      <c r="A424" t="s">
        <v>2</v>
      </c>
      <c r="B424">
        <v>3</v>
      </c>
      <c r="E424" t="s">
        <v>2</v>
      </c>
      <c r="G424" t="s">
        <v>2</v>
      </c>
      <c r="H424">
        <v>3</v>
      </c>
    </row>
    <row r="425" spans="1:8" hidden="1">
      <c r="A425" t="s">
        <v>2</v>
      </c>
      <c r="B425">
        <v>4</v>
      </c>
      <c r="E425" t="s">
        <v>2</v>
      </c>
      <c r="G425" t="s">
        <v>2</v>
      </c>
      <c r="H425">
        <v>4</v>
      </c>
    </row>
    <row r="426" spans="1:8" hidden="1">
      <c r="A426" t="s">
        <v>10</v>
      </c>
      <c r="B426">
        <v>5</v>
      </c>
      <c r="E426" t="s">
        <v>10</v>
      </c>
      <c r="G426" t="s">
        <v>10</v>
      </c>
      <c r="H426">
        <v>5</v>
      </c>
    </row>
    <row r="427" spans="1:8" hidden="1">
      <c r="A427" t="s">
        <v>182</v>
      </c>
      <c r="B427">
        <v>6</v>
      </c>
      <c r="E427" t="s">
        <v>182</v>
      </c>
      <c r="G427" t="s">
        <v>182</v>
      </c>
      <c r="H427">
        <v>6</v>
      </c>
    </row>
    <row r="428" spans="1:8" hidden="1">
      <c r="B428">
        <v>7</v>
      </c>
      <c r="H428">
        <v>7</v>
      </c>
    </row>
    <row r="429" spans="1:8">
      <c r="A429" t="s">
        <v>183</v>
      </c>
      <c r="B429">
        <v>1</v>
      </c>
      <c r="E429" t="s">
        <v>183</v>
      </c>
      <c r="G429" t="s">
        <v>183</v>
      </c>
      <c r="H429">
        <v>1</v>
      </c>
    </row>
    <row r="430" spans="1:8" hidden="1">
      <c r="A430" t="s">
        <v>184</v>
      </c>
      <c r="B430">
        <v>2</v>
      </c>
      <c r="E430" t="s">
        <v>184</v>
      </c>
      <c r="G430" t="s">
        <v>184</v>
      </c>
      <c r="H430">
        <v>2</v>
      </c>
    </row>
    <row r="431" spans="1:8" hidden="1">
      <c r="A431" t="s">
        <v>2</v>
      </c>
      <c r="B431">
        <v>3</v>
      </c>
      <c r="E431" t="s">
        <v>2</v>
      </c>
      <c r="G431" t="s">
        <v>2</v>
      </c>
      <c r="H431">
        <v>3</v>
      </c>
    </row>
    <row r="432" spans="1:8" hidden="1">
      <c r="A432" t="s">
        <v>2</v>
      </c>
      <c r="B432">
        <v>4</v>
      </c>
      <c r="E432" t="s">
        <v>2</v>
      </c>
      <c r="G432" t="s">
        <v>2</v>
      </c>
      <c r="H432">
        <v>4</v>
      </c>
    </row>
    <row r="433" spans="1:8" hidden="1">
      <c r="A433" t="s">
        <v>3</v>
      </c>
      <c r="B433">
        <v>5</v>
      </c>
      <c r="E433" t="s">
        <v>3</v>
      </c>
      <c r="G433" t="s">
        <v>3</v>
      </c>
      <c r="H433">
        <v>5</v>
      </c>
    </row>
    <row r="434" spans="1:8" hidden="1">
      <c r="A434" t="s">
        <v>185</v>
      </c>
      <c r="B434">
        <v>6</v>
      </c>
      <c r="E434" t="s">
        <v>185</v>
      </c>
      <c r="G434" t="s">
        <v>185</v>
      </c>
      <c r="H434">
        <v>6</v>
      </c>
    </row>
    <row r="435" spans="1:8" hidden="1">
      <c r="B435">
        <v>7</v>
      </c>
      <c r="H435">
        <v>7</v>
      </c>
    </row>
    <row r="436" spans="1:8">
      <c r="A436" t="s">
        <v>186</v>
      </c>
      <c r="B436">
        <v>1</v>
      </c>
      <c r="E436" t="s">
        <v>186</v>
      </c>
      <c r="G436" t="s">
        <v>186</v>
      </c>
      <c r="H436">
        <v>1</v>
      </c>
    </row>
    <row r="437" spans="1:8" hidden="1">
      <c r="A437" t="s">
        <v>187</v>
      </c>
      <c r="B437">
        <v>2</v>
      </c>
      <c r="E437" t="s">
        <v>187</v>
      </c>
      <c r="G437" t="s">
        <v>187</v>
      </c>
      <c r="H437">
        <v>2</v>
      </c>
    </row>
    <row r="438" spans="1:8" hidden="1">
      <c r="A438" t="s">
        <v>2</v>
      </c>
      <c r="B438">
        <v>3</v>
      </c>
      <c r="E438" t="s">
        <v>2</v>
      </c>
      <c r="G438" t="s">
        <v>2</v>
      </c>
      <c r="H438">
        <v>3</v>
      </c>
    </row>
    <row r="439" spans="1:8" hidden="1">
      <c r="A439" t="s">
        <v>2</v>
      </c>
      <c r="B439">
        <v>4</v>
      </c>
      <c r="E439" t="s">
        <v>2</v>
      </c>
      <c r="G439" t="s">
        <v>2</v>
      </c>
      <c r="H439">
        <v>4</v>
      </c>
    </row>
    <row r="440" spans="1:8" hidden="1">
      <c r="A440" t="s">
        <v>10</v>
      </c>
      <c r="B440">
        <v>5</v>
      </c>
      <c r="E440" t="s">
        <v>10</v>
      </c>
      <c r="G440" t="s">
        <v>10</v>
      </c>
      <c r="H440">
        <v>5</v>
      </c>
    </row>
    <row r="441" spans="1:8" hidden="1">
      <c r="A441" t="s">
        <v>188</v>
      </c>
      <c r="B441">
        <v>6</v>
      </c>
      <c r="E441" t="s">
        <v>188</v>
      </c>
      <c r="G441" t="s">
        <v>188</v>
      </c>
      <c r="H441">
        <v>6</v>
      </c>
    </row>
    <row r="442" spans="1:8" hidden="1">
      <c r="B442">
        <v>7</v>
      </c>
      <c r="H442">
        <v>7</v>
      </c>
    </row>
    <row r="443" spans="1:8">
      <c r="A443" t="s">
        <v>189</v>
      </c>
      <c r="B443">
        <v>1</v>
      </c>
      <c r="E443" t="s">
        <v>189</v>
      </c>
      <c r="G443" t="s">
        <v>189</v>
      </c>
      <c r="H443">
        <v>1</v>
      </c>
    </row>
    <row r="444" spans="1:8" hidden="1">
      <c r="A444" t="s">
        <v>190</v>
      </c>
      <c r="B444">
        <v>2</v>
      </c>
      <c r="E444" t="s">
        <v>190</v>
      </c>
      <c r="G444" t="s">
        <v>190</v>
      </c>
      <c r="H444">
        <v>2</v>
      </c>
    </row>
    <row r="445" spans="1:8" hidden="1">
      <c r="A445" t="s">
        <v>2</v>
      </c>
      <c r="B445">
        <v>3</v>
      </c>
      <c r="E445" t="s">
        <v>2</v>
      </c>
      <c r="G445" t="s">
        <v>2</v>
      </c>
      <c r="H445">
        <v>3</v>
      </c>
    </row>
    <row r="446" spans="1:8" hidden="1">
      <c r="A446" t="s">
        <v>2</v>
      </c>
      <c r="B446">
        <v>4</v>
      </c>
      <c r="E446" t="s">
        <v>2</v>
      </c>
      <c r="G446" t="s">
        <v>2</v>
      </c>
      <c r="H446">
        <v>4</v>
      </c>
    </row>
    <row r="447" spans="1:8" hidden="1">
      <c r="A447" t="s">
        <v>3</v>
      </c>
      <c r="B447">
        <v>5</v>
      </c>
      <c r="E447" t="s">
        <v>3</v>
      </c>
      <c r="G447" t="s">
        <v>10</v>
      </c>
      <c r="H447">
        <v>5</v>
      </c>
    </row>
    <row r="448" spans="1:8" hidden="1">
      <c r="A448" t="s">
        <v>191</v>
      </c>
      <c r="B448">
        <v>6</v>
      </c>
      <c r="E448" t="s">
        <v>191</v>
      </c>
      <c r="G448" t="s">
        <v>191</v>
      </c>
      <c r="H448">
        <v>6</v>
      </c>
    </row>
    <row r="449" spans="1:8" hidden="1">
      <c r="B449">
        <v>7</v>
      </c>
      <c r="H449">
        <v>7</v>
      </c>
    </row>
    <row r="450" spans="1:8">
      <c r="A450" t="s">
        <v>192</v>
      </c>
      <c r="B450">
        <v>1</v>
      </c>
      <c r="E450" t="s">
        <v>192</v>
      </c>
      <c r="G450" t="s">
        <v>192</v>
      </c>
      <c r="H450">
        <v>1</v>
      </c>
    </row>
    <row r="451" spans="1:8" hidden="1">
      <c r="A451" t="s">
        <v>193</v>
      </c>
      <c r="B451">
        <v>2</v>
      </c>
      <c r="E451" t="s">
        <v>193</v>
      </c>
      <c r="G451" t="s">
        <v>193</v>
      </c>
      <c r="H451">
        <v>2</v>
      </c>
    </row>
    <row r="452" spans="1:8" hidden="1">
      <c r="A452" t="s">
        <v>2</v>
      </c>
      <c r="B452">
        <v>3</v>
      </c>
      <c r="E452" t="s">
        <v>2</v>
      </c>
      <c r="G452" t="s">
        <v>2</v>
      </c>
      <c r="H452">
        <v>3</v>
      </c>
    </row>
    <row r="453" spans="1:8" hidden="1">
      <c r="A453" t="s">
        <v>2</v>
      </c>
      <c r="B453">
        <v>4</v>
      </c>
      <c r="E453" t="s">
        <v>2</v>
      </c>
      <c r="G453" t="s">
        <v>2</v>
      </c>
      <c r="H453">
        <v>4</v>
      </c>
    </row>
    <row r="454" spans="1:8" hidden="1">
      <c r="A454" t="s">
        <v>3</v>
      </c>
      <c r="B454">
        <v>5</v>
      </c>
      <c r="E454" t="s">
        <v>3</v>
      </c>
      <c r="G454" t="s">
        <v>10</v>
      </c>
      <c r="H454">
        <v>5</v>
      </c>
    </row>
    <row r="455" spans="1:8" hidden="1">
      <c r="A455" t="s">
        <v>194</v>
      </c>
      <c r="B455">
        <v>6</v>
      </c>
      <c r="E455" t="s">
        <v>194</v>
      </c>
      <c r="G455" t="s">
        <v>197</v>
      </c>
      <c r="H455">
        <v>6</v>
      </c>
    </row>
    <row r="456" spans="1:8" hidden="1">
      <c r="B456">
        <v>7</v>
      </c>
      <c r="H456">
        <v>7</v>
      </c>
    </row>
    <row r="457" spans="1:8">
      <c r="A457" t="s">
        <v>195</v>
      </c>
      <c r="B457">
        <v>1</v>
      </c>
      <c r="E457" t="s">
        <v>195</v>
      </c>
      <c r="G457" t="s">
        <v>198</v>
      </c>
      <c r="H457">
        <v>1</v>
      </c>
    </row>
    <row r="458" spans="1:8" hidden="1">
      <c r="A458" t="s">
        <v>196</v>
      </c>
      <c r="B458">
        <v>2</v>
      </c>
      <c r="E458" t="s">
        <v>196</v>
      </c>
      <c r="G458" t="s">
        <v>199</v>
      </c>
      <c r="H458">
        <v>2</v>
      </c>
    </row>
    <row r="459" spans="1:8" hidden="1">
      <c r="A459" t="s">
        <v>2</v>
      </c>
      <c r="B459">
        <v>3</v>
      </c>
      <c r="E459" t="s">
        <v>2</v>
      </c>
      <c r="G459" t="s">
        <v>2</v>
      </c>
      <c r="H459">
        <v>3</v>
      </c>
    </row>
    <row r="460" spans="1:8" hidden="1">
      <c r="A460" t="s">
        <v>2</v>
      </c>
      <c r="B460">
        <v>4</v>
      </c>
      <c r="E460" t="s">
        <v>2</v>
      </c>
      <c r="G460" t="s">
        <v>2</v>
      </c>
      <c r="H460">
        <v>4</v>
      </c>
    </row>
    <row r="461" spans="1:8" hidden="1">
      <c r="A461" t="s">
        <v>10</v>
      </c>
      <c r="B461">
        <v>5</v>
      </c>
      <c r="E461" t="s">
        <v>10</v>
      </c>
      <c r="G461" t="s">
        <v>3</v>
      </c>
      <c r="H461">
        <v>5</v>
      </c>
    </row>
    <row r="462" spans="1:8" hidden="1">
      <c r="A462" t="s">
        <v>197</v>
      </c>
      <c r="B462">
        <v>6</v>
      </c>
      <c r="E462" t="s">
        <v>197</v>
      </c>
      <c r="G462" t="s">
        <v>200</v>
      </c>
      <c r="H462">
        <v>6</v>
      </c>
    </row>
    <row r="463" spans="1:8" hidden="1">
      <c r="B463">
        <v>7</v>
      </c>
      <c r="H463">
        <v>7</v>
      </c>
    </row>
    <row r="464" spans="1:8">
      <c r="A464" t="s">
        <v>198</v>
      </c>
      <c r="B464">
        <v>1</v>
      </c>
      <c r="E464" t="s">
        <v>198</v>
      </c>
      <c r="G464" t="s">
        <v>201</v>
      </c>
      <c r="H464">
        <v>1</v>
      </c>
    </row>
    <row r="465" spans="1:8" hidden="1">
      <c r="A465" t="s">
        <v>199</v>
      </c>
      <c r="B465">
        <v>2</v>
      </c>
      <c r="E465" t="s">
        <v>199</v>
      </c>
      <c r="G465" t="s">
        <v>202</v>
      </c>
      <c r="H465">
        <v>2</v>
      </c>
    </row>
    <row r="466" spans="1:8" hidden="1">
      <c r="A466" t="s">
        <v>2</v>
      </c>
      <c r="B466">
        <v>3</v>
      </c>
      <c r="E466" t="s">
        <v>2</v>
      </c>
      <c r="G466" t="s">
        <v>2</v>
      </c>
      <c r="H466">
        <v>3</v>
      </c>
    </row>
    <row r="467" spans="1:8" hidden="1">
      <c r="A467" t="s">
        <v>2</v>
      </c>
      <c r="B467">
        <v>4</v>
      </c>
      <c r="E467" t="s">
        <v>2</v>
      </c>
      <c r="G467" t="s">
        <v>2</v>
      </c>
      <c r="H467">
        <v>4</v>
      </c>
    </row>
    <row r="468" spans="1:8" hidden="1">
      <c r="A468" t="s">
        <v>3</v>
      </c>
      <c r="B468">
        <v>5</v>
      </c>
      <c r="E468" t="s">
        <v>3</v>
      </c>
      <c r="G468" t="s">
        <v>10</v>
      </c>
      <c r="H468">
        <v>5</v>
      </c>
    </row>
    <row r="469" spans="1:8" hidden="1">
      <c r="A469" t="s">
        <v>200</v>
      </c>
      <c r="B469">
        <v>6</v>
      </c>
      <c r="E469" t="s">
        <v>200</v>
      </c>
      <c r="G469" t="s">
        <v>203</v>
      </c>
      <c r="H469">
        <v>6</v>
      </c>
    </row>
    <row r="470" spans="1:8" hidden="1">
      <c r="B470">
        <v>7</v>
      </c>
      <c r="H470">
        <v>7</v>
      </c>
    </row>
    <row r="471" spans="1:8">
      <c r="A471" t="s">
        <v>201</v>
      </c>
      <c r="B471">
        <v>1</v>
      </c>
      <c r="E471" t="s">
        <v>201</v>
      </c>
      <c r="G471" t="s">
        <v>204</v>
      </c>
      <c r="H471">
        <v>1</v>
      </c>
    </row>
    <row r="472" spans="1:8" hidden="1">
      <c r="A472" t="s">
        <v>202</v>
      </c>
      <c r="B472">
        <v>2</v>
      </c>
      <c r="E472" t="s">
        <v>202</v>
      </c>
      <c r="G472" t="s">
        <v>205</v>
      </c>
      <c r="H472">
        <v>2</v>
      </c>
    </row>
    <row r="473" spans="1:8" hidden="1">
      <c r="A473" t="s">
        <v>2</v>
      </c>
      <c r="B473">
        <v>3</v>
      </c>
      <c r="E473" t="s">
        <v>2</v>
      </c>
      <c r="G473" t="s">
        <v>2</v>
      </c>
      <c r="H473">
        <v>3</v>
      </c>
    </row>
    <row r="474" spans="1:8" hidden="1">
      <c r="A474" t="s">
        <v>2</v>
      </c>
      <c r="B474">
        <v>4</v>
      </c>
      <c r="E474" t="s">
        <v>2</v>
      </c>
      <c r="G474" t="s">
        <v>2</v>
      </c>
      <c r="H474">
        <v>4</v>
      </c>
    </row>
    <row r="475" spans="1:8" hidden="1">
      <c r="A475" t="s">
        <v>10</v>
      </c>
      <c r="B475">
        <v>5</v>
      </c>
      <c r="E475" t="s">
        <v>10</v>
      </c>
      <c r="G475" t="s">
        <v>3</v>
      </c>
      <c r="H475">
        <v>5</v>
      </c>
    </row>
    <row r="476" spans="1:8" hidden="1">
      <c r="A476" t="s">
        <v>203</v>
      </c>
      <c r="B476">
        <v>6</v>
      </c>
      <c r="E476" t="s">
        <v>203</v>
      </c>
      <c r="G476" t="s">
        <v>206</v>
      </c>
      <c r="H476">
        <v>6</v>
      </c>
    </row>
    <row r="477" spans="1:8" hidden="1">
      <c r="B477">
        <v>7</v>
      </c>
      <c r="H477">
        <v>7</v>
      </c>
    </row>
    <row r="478" spans="1:8">
      <c r="A478" t="s">
        <v>204</v>
      </c>
      <c r="B478">
        <v>1</v>
      </c>
      <c r="E478" t="s">
        <v>204</v>
      </c>
      <c r="G478" t="s">
        <v>207</v>
      </c>
      <c r="H478">
        <v>1</v>
      </c>
    </row>
    <row r="479" spans="1:8" hidden="1">
      <c r="A479" t="s">
        <v>205</v>
      </c>
      <c r="B479">
        <v>2</v>
      </c>
      <c r="E479" t="s">
        <v>205</v>
      </c>
      <c r="G479" t="s">
        <v>208</v>
      </c>
      <c r="H479">
        <v>2</v>
      </c>
    </row>
    <row r="480" spans="1:8" hidden="1">
      <c r="A480" t="s">
        <v>2</v>
      </c>
      <c r="B480">
        <v>3</v>
      </c>
      <c r="E480" t="s">
        <v>2</v>
      </c>
      <c r="G480" t="s">
        <v>2</v>
      </c>
      <c r="H480">
        <v>3</v>
      </c>
    </row>
    <row r="481" spans="1:8" hidden="1">
      <c r="A481" t="s">
        <v>2</v>
      </c>
      <c r="B481">
        <v>4</v>
      </c>
      <c r="E481" t="s">
        <v>2</v>
      </c>
      <c r="G481" t="s">
        <v>2</v>
      </c>
      <c r="H481">
        <v>4</v>
      </c>
    </row>
    <row r="482" spans="1:8" hidden="1">
      <c r="A482" t="s">
        <v>3</v>
      </c>
      <c r="B482">
        <v>5</v>
      </c>
      <c r="E482" t="s">
        <v>3</v>
      </c>
      <c r="G482" t="s">
        <v>10</v>
      </c>
      <c r="H482">
        <v>5</v>
      </c>
    </row>
    <row r="483" spans="1:8" hidden="1">
      <c r="A483" t="s">
        <v>206</v>
      </c>
      <c r="B483">
        <v>6</v>
      </c>
      <c r="E483" t="s">
        <v>206</v>
      </c>
      <c r="G483" t="s">
        <v>209</v>
      </c>
      <c r="H483">
        <v>6</v>
      </c>
    </row>
    <row r="484" spans="1:8" hidden="1">
      <c r="B484">
        <v>7</v>
      </c>
      <c r="H484">
        <v>7</v>
      </c>
    </row>
    <row r="485" spans="1:8">
      <c r="A485" t="s">
        <v>207</v>
      </c>
      <c r="B485">
        <v>1</v>
      </c>
      <c r="E485" t="s">
        <v>207</v>
      </c>
      <c r="G485" t="s">
        <v>210</v>
      </c>
      <c r="H485">
        <v>1</v>
      </c>
    </row>
    <row r="486" spans="1:8" hidden="1">
      <c r="A486" t="s">
        <v>208</v>
      </c>
      <c r="B486">
        <v>2</v>
      </c>
      <c r="E486" t="s">
        <v>208</v>
      </c>
      <c r="G486" t="s">
        <v>211</v>
      </c>
      <c r="H486">
        <v>2</v>
      </c>
    </row>
    <row r="487" spans="1:8" hidden="1">
      <c r="A487" t="s">
        <v>2</v>
      </c>
      <c r="B487">
        <v>3</v>
      </c>
      <c r="E487" t="s">
        <v>2</v>
      </c>
      <c r="G487" t="s">
        <v>2</v>
      </c>
      <c r="H487">
        <v>3</v>
      </c>
    </row>
    <row r="488" spans="1:8" hidden="1">
      <c r="A488" t="s">
        <v>2</v>
      </c>
      <c r="B488">
        <v>4</v>
      </c>
      <c r="E488" t="s">
        <v>2</v>
      </c>
      <c r="G488" t="s">
        <v>2</v>
      </c>
      <c r="H488">
        <v>4</v>
      </c>
    </row>
    <row r="489" spans="1:8" hidden="1">
      <c r="A489" t="s">
        <v>10</v>
      </c>
      <c r="B489">
        <v>5</v>
      </c>
      <c r="E489" t="s">
        <v>10</v>
      </c>
      <c r="G489" t="s">
        <v>10</v>
      </c>
      <c r="H489">
        <v>5</v>
      </c>
    </row>
    <row r="490" spans="1:8" hidden="1">
      <c r="A490" t="s">
        <v>209</v>
      </c>
      <c r="B490">
        <v>6</v>
      </c>
      <c r="E490" t="s">
        <v>209</v>
      </c>
      <c r="G490" t="s">
        <v>212</v>
      </c>
      <c r="H490">
        <v>6</v>
      </c>
    </row>
    <row r="491" spans="1:8" hidden="1">
      <c r="B491">
        <v>7</v>
      </c>
      <c r="H491">
        <v>7</v>
      </c>
    </row>
    <row r="492" spans="1:8">
      <c r="A492" t="s">
        <v>210</v>
      </c>
      <c r="B492">
        <v>1</v>
      </c>
      <c r="E492" t="s">
        <v>210</v>
      </c>
      <c r="G492" t="s">
        <v>213</v>
      </c>
      <c r="H492">
        <v>1</v>
      </c>
    </row>
    <row r="493" spans="1:8" hidden="1">
      <c r="A493" t="s">
        <v>211</v>
      </c>
      <c r="B493">
        <v>2</v>
      </c>
      <c r="E493" t="s">
        <v>211</v>
      </c>
      <c r="G493" t="s">
        <v>214</v>
      </c>
      <c r="H493">
        <v>2</v>
      </c>
    </row>
    <row r="494" spans="1:8" hidden="1">
      <c r="A494" t="s">
        <v>2</v>
      </c>
      <c r="B494">
        <v>3</v>
      </c>
      <c r="E494" t="s">
        <v>2</v>
      </c>
      <c r="G494" t="s">
        <v>2</v>
      </c>
      <c r="H494">
        <v>3</v>
      </c>
    </row>
    <row r="495" spans="1:8" hidden="1">
      <c r="A495" t="s">
        <v>2</v>
      </c>
      <c r="B495">
        <v>4</v>
      </c>
      <c r="E495" t="s">
        <v>2</v>
      </c>
      <c r="G495" t="s">
        <v>2</v>
      </c>
      <c r="H495">
        <v>4</v>
      </c>
    </row>
    <row r="496" spans="1:8" hidden="1">
      <c r="A496" t="s">
        <v>3</v>
      </c>
      <c r="B496">
        <v>5</v>
      </c>
      <c r="E496" t="s">
        <v>3</v>
      </c>
      <c r="G496" t="s">
        <v>10</v>
      </c>
      <c r="H496">
        <v>5</v>
      </c>
    </row>
    <row r="497" spans="1:8" hidden="1">
      <c r="A497" t="s">
        <v>212</v>
      </c>
      <c r="B497">
        <v>6</v>
      </c>
      <c r="E497" t="s">
        <v>212</v>
      </c>
      <c r="G497" t="s">
        <v>215</v>
      </c>
      <c r="H497">
        <v>6</v>
      </c>
    </row>
    <row r="498" spans="1:8" hidden="1">
      <c r="B498">
        <v>7</v>
      </c>
      <c r="H498">
        <v>7</v>
      </c>
    </row>
    <row r="499" spans="1:8">
      <c r="A499" t="s">
        <v>213</v>
      </c>
      <c r="B499">
        <v>1</v>
      </c>
      <c r="E499" t="s">
        <v>213</v>
      </c>
      <c r="G499" t="s">
        <v>216</v>
      </c>
      <c r="H499">
        <v>1</v>
      </c>
    </row>
    <row r="500" spans="1:8" hidden="1">
      <c r="A500" t="s">
        <v>214</v>
      </c>
      <c r="B500">
        <v>2</v>
      </c>
      <c r="E500" t="s">
        <v>214</v>
      </c>
      <c r="G500" t="s">
        <v>217</v>
      </c>
      <c r="H500">
        <v>2</v>
      </c>
    </row>
    <row r="501" spans="1:8" hidden="1">
      <c r="A501" t="s">
        <v>2</v>
      </c>
      <c r="B501">
        <v>3</v>
      </c>
      <c r="E501" t="s">
        <v>2</v>
      </c>
      <c r="G501" t="s">
        <v>2</v>
      </c>
      <c r="H501">
        <v>3</v>
      </c>
    </row>
    <row r="502" spans="1:8" hidden="1">
      <c r="A502" t="s">
        <v>2</v>
      </c>
      <c r="B502">
        <v>4</v>
      </c>
      <c r="E502" t="s">
        <v>2</v>
      </c>
      <c r="G502" t="s">
        <v>2</v>
      </c>
      <c r="H502">
        <v>4</v>
      </c>
    </row>
    <row r="503" spans="1:8" hidden="1">
      <c r="A503" t="s">
        <v>10</v>
      </c>
      <c r="B503">
        <v>5</v>
      </c>
      <c r="E503" t="s">
        <v>10</v>
      </c>
      <c r="G503" t="s">
        <v>3</v>
      </c>
      <c r="H503">
        <v>5</v>
      </c>
    </row>
    <row r="504" spans="1:8" hidden="1">
      <c r="A504" t="s">
        <v>215</v>
      </c>
      <c r="B504">
        <v>6</v>
      </c>
      <c r="E504" t="s">
        <v>215</v>
      </c>
      <c r="G504" t="s">
        <v>518</v>
      </c>
      <c r="H504">
        <v>6</v>
      </c>
    </row>
    <row r="505" spans="1:8" hidden="1">
      <c r="B505">
        <v>7</v>
      </c>
      <c r="H505">
        <v>7</v>
      </c>
    </row>
    <row r="506" spans="1:8">
      <c r="A506" t="s">
        <v>216</v>
      </c>
      <c r="B506">
        <v>1</v>
      </c>
      <c r="E506" t="s">
        <v>216</v>
      </c>
      <c r="G506" t="s">
        <v>358</v>
      </c>
      <c r="H506">
        <v>1</v>
      </c>
    </row>
    <row r="507" spans="1:8" hidden="1">
      <c r="A507" t="s">
        <v>217</v>
      </c>
      <c r="B507">
        <v>2</v>
      </c>
      <c r="E507" t="s">
        <v>217</v>
      </c>
      <c r="G507" t="s">
        <v>519</v>
      </c>
      <c r="H507">
        <v>2</v>
      </c>
    </row>
    <row r="508" spans="1:8" hidden="1">
      <c r="A508" t="s">
        <v>2</v>
      </c>
      <c r="B508">
        <v>3</v>
      </c>
      <c r="E508" t="s">
        <v>2</v>
      </c>
      <c r="G508" t="s">
        <v>2</v>
      </c>
      <c r="H508">
        <v>3</v>
      </c>
    </row>
    <row r="509" spans="1:8" hidden="1">
      <c r="A509" t="s">
        <v>2</v>
      </c>
      <c r="B509">
        <v>4</v>
      </c>
      <c r="E509" t="s">
        <v>2</v>
      </c>
      <c r="G509" t="s">
        <v>2</v>
      </c>
      <c r="H509">
        <v>4</v>
      </c>
    </row>
    <row r="510" spans="1:8" hidden="1">
      <c r="A510" t="s">
        <v>3</v>
      </c>
      <c r="B510">
        <v>5</v>
      </c>
      <c r="E510" t="s">
        <v>3</v>
      </c>
      <c r="G510" t="s">
        <v>3</v>
      </c>
      <c r="H510">
        <v>5</v>
      </c>
    </row>
    <row r="511" spans="1:8" hidden="1">
      <c r="B511">
        <v>6</v>
      </c>
      <c r="E511" t="s">
        <v>518</v>
      </c>
      <c r="G511" t="s">
        <v>520</v>
      </c>
      <c r="H511">
        <v>6</v>
      </c>
    </row>
    <row r="512" spans="1:8" hidden="1">
      <c r="B512">
        <v>7</v>
      </c>
      <c r="H512">
        <v>7</v>
      </c>
    </row>
    <row r="513" spans="5:8">
      <c r="E513" t="s">
        <v>358</v>
      </c>
      <c r="G513" t="s">
        <v>521</v>
      </c>
      <c r="H513">
        <v>1</v>
      </c>
    </row>
    <row r="514" spans="5:8" hidden="1">
      <c r="E514" t="s">
        <v>519</v>
      </c>
      <c r="G514" t="s">
        <v>522</v>
      </c>
      <c r="H514">
        <v>2</v>
      </c>
    </row>
    <row r="515" spans="5:8" hidden="1">
      <c r="E515" t="s">
        <v>2</v>
      </c>
      <c r="G515" t="s">
        <v>2</v>
      </c>
      <c r="H515">
        <v>3</v>
      </c>
    </row>
    <row r="516" spans="5:8" hidden="1">
      <c r="E516" t="s">
        <v>2</v>
      </c>
      <c r="G516" t="s">
        <v>2</v>
      </c>
      <c r="H516">
        <v>4</v>
      </c>
    </row>
    <row r="517" spans="5:8" hidden="1">
      <c r="E517" t="s">
        <v>3</v>
      </c>
      <c r="G517" t="s">
        <v>10</v>
      </c>
      <c r="H517">
        <v>5</v>
      </c>
    </row>
    <row r="518" spans="5:8" hidden="1">
      <c r="E518" t="s">
        <v>520</v>
      </c>
      <c r="G518" t="s">
        <v>538</v>
      </c>
      <c r="H518">
        <v>6</v>
      </c>
    </row>
    <row r="519" spans="5:8" hidden="1">
      <c r="H519">
        <v>7</v>
      </c>
    </row>
    <row r="520" spans="5:8">
      <c r="E520" t="s">
        <v>521</v>
      </c>
      <c r="G520" t="s">
        <v>525</v>
      </c>
      <c r="H520">
        <v>1</v>
      </c>
    </row>
    <row r="521" spans="5:8" hidden="1">
      <c r="E521" t="s">
        <v>522</v>
      </c>
      <c r="G521" t="s">
        <v>526</v>
      </c>
      <c r="H521">
        <v>2</v>
      </c>
    </row>
    <row r="522" spans="5:8" hidden="1">
      <c r="E522" t="s">
        <v>2</v>
      </c>
      <c r="G522" t="s">
        <v>2</v>
      </c>
      <c r="H522">
        <v>3</v>
      </c>
    </row>
    <row r="523" spans="5:8" hidden="1">
      <c r="E523" t="s">
        <v>2</v>
      </c>
      <c r="G523" t="s">
        <v>2</v>
      </c>
      <c r="H523">
        <v>4</v>
      </c>
    </row>
    <row r="524" spans="5:8" hidden="1">
      <c r="E524" t="s">
        <v>3</v>
      </c>
      <c r="G524" t="s">
        <v>10</v>
      </c>
      <c r="H524">
        <v>5</v>
      </c>
    </row>
    <row r="525" spans="5:8" hidden="1">
      <c r="G525" t="s">
        <v>539</v>
      </c>
      <c r="H525">
        <v>6</v>
      </c>
    </row>
    <row r="526" spans="5:8" hidden="1">
      <c r="H526">
        <v>7</v>
      </c>
    </row>
    <row r="527" spans="5:8">
      <c r="G527" t="s">
        <v>478</v>
      </c>
      <c r="H527">
        <v>1</v>
      </c>
    </row>
    <row r="528" spans="5:8" hidden="1">
      <c r="G528" t="s">
        <v>540</v>
      </c>
      <c r="H528">
        <v>2</v>
      </c>
    </row>
    <row r="529" spans="7:8" hidden="1">
      <c r="G529" t="s">
        <v>2</v>
      </c>
      <c r="H529">
        <v>3</v>
      </c>
    </row>
    <row r="530" spans="7:8" hidden="1">
      <c r="G530" t="s">
        <v>2</v>
      </c>
      <c r="H530">
        <v>4</v>
      </c>
    </row>
    <row r="531" spans="7:8" hidden="1">
      <c r="G531" t="s">
        <v>3</v>
      </c>
      <c r="H531">
        <v>5</v>
      </c>
    </row>
    <row r="532" spans="7:8" hidden="1">
      <c r="G532" t="s">
        <v>541</v>
      </c>
      <c r="H532">
        <v>6</v>
      </c>
    </row>
    <row r="533" spans="7:8" hidden="1">
      <c r="H533">
        <v>7</v>
      </c>
    </row>
    <row r="534" spans="7:8">
      <c r="G534" t="s">
        <v>530</v>
      </c>
      <c r="H534">
        <v>1</v>
      </c>
    </row>
    <row r="535" spans="7:8" hidden="1">
      <c r="G535" t="s">
        <v>531</v>
      </c>
      <c r="H535">
        <v>2</v>
      </c>
    </row>
    <row r="536" spans="7:8" hidden="1">
      <c r="G536" t="s">
        <v>2</v>
      </c>
      <c r="H536">
        <v>3</v>
      </c>
    </row>
    <row r="537" spans="7:8" hidden="1">
      <c r="G537" t="s">
        <v>2</v>
      </c>
      <c r="H537">
        <v>4</v>
      </c>
    </row>
    <row r="538" spans="7:8" hidden="1">
      <c r="G538" t="s">
        <v>10</v>
      </c>
      <c r="H538">
        <v>5</v>
      </c>
    </row>
    <row r="539" spans="7:8" hidden="1">
      <c r="G539" t="s">
        <v>542</v>
      </c>
      <c r="H539">
        <v>6</v>
      </c>
    </row>
    <row r="540" spans="7:8" hidden="1">
      <c r="H540">
        <v>7</v>
      </c>
    </row>
    <row r="541" spans="7:8">
      <c r="G541" t="s">
        <v>533</v>
      </c>
      <c r="H541">
        <v>1</v>
      </c>
    </row>
    <row r="542" spans="7:8" hidden="1">
      <c r="G542" t="s">
        <v>543</v>
      </c>
      <c r="H542">
        <v>2</v>
      </c>
    </row>
    <row r="543" spans="7:8" hidden="1">
      <c r="G543" t="s">
        <v>2</v>
      </c>
      <c r="H543">
        <v>3</v>
      </c>
    </row>
    <row r="544" spans="7:8" hidden="1">
      <c r="G544" t="s">
        <v>2</v>
      </c>
      <c r="H544">
        <v>4</v>
      </c>
    </row>
    <row r="545" spans="7:8" hidden="1">
      <c r="G545" t="s">
        <v>3</v>
      </c>
      <c r="H545">
        <v>5</v>
      </c>
    </row>
    <row r="546" spans="7:8" hidden="1">
      <c r="G546" t="s">
        <v>544</v>
      </c>
      <c r="H546">
        <v>6</v>
      </c>
    </row>
    <row r="547" spans="7:8" hidden="1">
      <c r="H547">
        <v>7</v>
      </c>
    </row>
    <row r="548" spans="7:8">
      <c r="G548" t="s">
        <v>486</v>
      </c>
      <c r="H548">
        <v>1</v>
      </c>
    </row>
    <row r="549" spans="7:8" hidden="1">
      <c r="G549" t="s">
        <v>545</v>
      </c>
      <c r="H549">
        <v>2</v>
      </c>
    </row>
    <row r="550" spans="7:8" hidden="1">
      <c r="G550" t="s">
        <v>2</v>
      </c>
      <c r="H550">
        <v>3</v>
      </c>
    </row>
    <row r="551" spans="7:8" hidden="1">
      <c r="G551" t="s">
        <v>2</v>
      </c>
      <c r="H551">
        <v>4</v>
      </c>
    </row>
    <row r="552" spans="7:8" hidden="1">
      <c r="G552" t="s">
        <v>3</v>
      </c>
      <c r="H552">
        <v>5</v>
      </c>
    </row>
    <row r="553" spans="7:8" hidden="1">
      <c r="G553" t="s">
        <v>546</v>
      </c>
      <c r="H553">
        <v>6</v>
      </c>
    </row>
    <row r="554" spans="7:8" hidden="1">
      <c r="H554">
        <v>7</v>
      </c>
    </row>
    <row r="555" spans="7:8">
      <c r="G555" t="s">
        <v>419</v>
      </c>
      <c r="H555">
        <v>1</v>
      </c>
    </row>
    <row r="556" spans="7:8" hidden="1">
      <c r="G556" t="s">
        <v>547</v>
      </c>
      <c r="H556">
        <v>2</v>
      </c>
    </row>
    <row r="557" spans="7:8" hidden="1">
      <c r="G557" t="s">
        <v>2</v>
      </c>
      <c r="H557">
        <v>3</v>
      </c>
    </row>
    <row r="558" spans="7:8" hidden="1">
      <c r="G558" t="s">
        <v>2</v>
      </c>
      <c r="H558">
        <v>4</v>
      </c>
    </row>
    <row r="559" spans="7:8" hidden="1">
      <c r="G559" t="s">
        <v>3</v>
      </c>
      <c r="H559">
        <v>5</v>
      </c>
    </row>
    <row r="560" spans="7:8" hidden="1">
      <c r="H560">
        <v>6</v>
      </c>
    </row>
    <row r="561" spans="8:8" hidden="1">
      <c r="H561">
        <v>7</v>
      </c>
    </row>
  </sheetData>
  <autoFilter ref="A1:H561" xr:uid="{2A01B93D-1A85-4E89-9445-B0F6853B555A}">
    <filterColumn colId="7">
      <filters>
        <filter val="1"/>
      </filters>
    </filterColumn>
  </autoFilter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9876A-9554-4505-8216-0470386C64BC}">
  <dimension ref="A1:G80"/>
  <sheetViews>
    <sheetView topLeftCell="A58" workbookViewId="0">
      <selection activeCell="A67" sqref="A67"/>
    </sheetView>
  </sheetViews>
  <sheetFormatPr defaultRowHeight="14.4"/>
  <cols>
    <col min="1" max="1" width="27.6640625" bestFit="1" customWidth="1"/>
    <col min="5" max="5" width="34.88671875" customWidth="1"/>
  </cols>
  <sheetData>
    <row r="1" spans="1:7">
      <c r="A1" t="s">
        <v>30</v>
      </c>
      <c r="B1" t="s">
        <v>240</v>
      </c>
      <c r="C1" t="str">
        <f>VLOOKUP(A1,E:G,3,FALSE)</f>
        <v>Y</v>
      </c>
      <c r="E1" t="s">
        <v>0</v>
      </c>
      <c r="F1" t="str">
        <f>VLOOKUP(E1,A:B,2,FALSE)</f>
        <v>X</v>
      </c>
      <c r="G1" t="s">
        <v>548</v>
      </c>
    </row>
    <row r="2" spans="1:7">
      <c r="A2" t="s">
        <v>42</v>
      </c>
      <c r="B2" t="s">
        <v>240</v>
      </c>
      <c r="C2" t="str">
        <f t="shared" ref="C2:C65" si="0">VLOOKUP(A2,E:G,3,FALSE)</f>
        <v>Y</v>
      </c>
      <c r="E2" t="s">
        <v>5</v>
      </c>
      <c r="F2" t="str">
        <f t="shared" ref="F2:F65" si="1">VLOOKUP(E2,A:B,2,FALSE)</f>
        <v>X</v>
      </c>
      <c r="G2" t="s">
        <v>548</v>
      </c>
    </row>
    <row r="3" spans="1:7">
      <c r="A3" t="s">
        <v>63</v>
      </c>
      <c r="B3" t="s">
        <v>240</v>
      </c>
      <c r="C3" t="str">
        <f t="shared" si="0"/>
        <v>Y</v>
      </c>
      <c r="E3" t="s">
        <v>8</v>
      </c>
      <c r="F3" t="str">
        <f t="shared" si="1"/>
        <v>X</v>
      </c>
      <c r="G3" t="s">
        <v>548</v>
      </c>
    </row>
    <row r="4" spans="1:7">
      <c r="A4" t="s">
        <v>84</v>
      </c>
      <c r="B4" t="s">
        <v>240</v>
      </c>
      <c r="C4" t="str">
        <f t="shared" si="0"/>
        <v>Y</v>
      </c>
      <c r="E4" t="s">
        <v>12</v>
      </c>
      <c r="F4" t="str">
        <f t="shared" si="1"/>
        <v>X</v>
      </c>
      <c r="G4" t="s">
        <v>548</v>
      </c>
    </row>
    <row r="5" spans="1:7">
      <c r="A5" t="s">
        <v>69</v>
      </c>
      <c r="B5" t="s">
        <v>240</v>
      </c>
      <c r="C5" t="str">
        <f t="shared" si="0"/>
        <v>Y</v>
      </c>
      <c r="E5" t="s">
        <v>15</v>
      </c>
      <c r="F5" t="str">
        <f t="shared" si="1"/>
        <v>X</v>
      </c>
      <c r="G5" t="s">
        <v>548</v>
      </c>
    </row>
    <row r="6" spans="1:7">
      <c r="A6" t="s">
        <v>102</v>
      </c>
      <c r="B6" t="s">
        <v>240</v>
      </c>
      <c r="C6" t="str">
        <f t="shared" si="0"/>
        <v>Y</v>
      </c>
      <c r="E6" t="s">
        <v>18</v>
      </c>
      <c r="F6" t="str">
        <f t="shared" si="1"/>
        <v>X</v>
      </c>
      <c r="G6" t="s">
        <v>548</v>
      </c>
    </row>
    <row r="7" spans="1:7">
      <c r="A7" t="s">
        <v>81</v>
      </c>
      <c r="B7" t="s">
        <v>240</v>
      </c>
      <c r="C7" t="str">
        <f t="shared" si="0"/>
        <v>Y</v>
      </c>
      <c r="E7" t="s">
        <v>21</v>
      </c>
      <c r="F7" t="str">
        <f t="shared" si="1"/>
        <v>X</v>
      </c>
      <c r="G7" t="s">
        <v>548</v>
      </c>
    </row>
    <row r="8" spans="1:7">
      <c r="A8" t="s">
        <v>8</v>
      </c>
      <c r="B8" t="s">
        <v>240</v>
      </c>
      <c r="C8" t="str">
        <f t="shared" si="0"/>
        <v>Y</v>
      </c>
      <c r="E8" t="s">
        <v>24</v>
      </c>
      <c r="F8" t="str">
        <f t="shared" si="1"/>
        <v>X</v>
      </c>
      <c r="G8" t="s">
        <v>548</v>
      </c>
    </row>
    <row r="9" spans="1:7">
      <c r="A9" t="s">
        <v>72</v>
      </c>
      <c r="B9" t="s">
        <v>240</v>
      </c>
      <c r="C9" t="str">
        <f t="shared" si="0"/>
        <v>Y</v>
      </c>
      <c r="E9" t="s">
        <v>27</v>
      </c>
      <c r="F9" t="str">
        <f t="shared" si="1"/>
        <v>X</v>
      </c>
      <c r="G9" t="s">
        <v>548</v>
      </c>
    </row>
    <row r="10" spans="1:7">
      <c r="A10" t="s">
        <v>48</v>
      </c>
      <c r="B10" t="s">
        <v>240</v>
      </c>
      <c r="C10" t="str">
        <f t="shared" si="0"/>
        <v>Y</v>
      </c>
      <c r="E10" t="s">
        <v>30</v>
      </c>
      <c r="F10" t="str">
        <f t="shared" si="1"/>
        <v>X</v>
      </c>
      <c r="G10" t="s">
        <v>548</v>
      </c>
    </row>
    <row r="11" spans="1:7">
      <c r="A11" t="s">
        <v>183</v>
      </c>
      <c r="B11" t="s">
        <v>240</v>
      </c>
      <c r="C11" t="str">
        <f t="shared" si="0"/>
        <v>Y</v>
      </c>
      <c r="E11" t="s">
        <v>33</v>
      </c>
      <c r="F11" t="str">
        <f t="shared" si="1"/>
        <v>X</v>
      </c>
      <c r="G11" t="s">
        <v>548</v>
      </c>
    </row>
    <row r="12" spans="1:7">
      <c r="A12" t="s">
        <v>96</v>
      </c>
      <c r="B12" t="s">
        <v>240</v>
      </c>
      <c r="C12" t="str">
        <f t="shared" si="0"/>
        <v>Y</v>
      </c>
      <c r="E12" t="s">
        <v>36</v>
      </c>
      <c r="F12" t="str">
        <f t="shared" si="1"/>
        <v>X</v>
      </c>
      <c r="G12" t="s">
        <v>548</v>
      </c>
    </row>
    <row r="13" spans="1:7">
      <c r="A13" t="s">
        <v>18</v>
      </c>
      <c r="B13" t="s">
        <v>240</v>
      </c>
      <c r="C13" t="str">
        <f t="shared" si="0"/>
        <v>Y</v>
      </c>
      <c r="E13" t="s">
        <v>39</v>
      </c>
      <c r="F13" t="str">
        <f t="shared" si="1"/>
        <v>X</v>
      </c>
      <c r="G13" t="s">
        <v>548</v>
      </c>
    </row>
    <row r="14" spans="1:7">
      <c r="A14" t="s">
        <v>0</v>
      </c>
      <c r="B14" t="s">
        <v>240</v>
      </c>
      <c r="C14" t="str">
        <f t="shared" si="0"/>
        <v>Y</v>
      </c>
      <c r="E14" t="s">
        <v>42</v>
      </c>
      <c r="F14" t="str">
        <f t="shared" si="1"/>
        <v>X</v>
      </c>
      <c r="G14" t="s">
        <v>548</v>
      </c>
    </row>
    <row r="15" spans="1:7">
      <c r="A15" t="s">
        <v>5</v>
      </c>
      <c r="B15" t="s">
        <v>240</v>
      </c>
      <c r="C15" t="str">
        <f t="shared" si="0"/>
        <v>Y</v>
      </c>
      <c r="E15" t="s">
        <v>45</v>
      </c>
      <c r="F15" t="str">
        <f t="shared" si="1"/>
        <v>X</v>
      </c>
      <c r="G15" t="s">
        <v>548</v>
      </c>
    </row>
    <row r="16" spans="1:7">
      <c r="A16" t="s">
        <v>171</v>
      </c>
      <c r="B16" t="s">
        <v>240</v>
      </c>
      <c r="C16" t="str">
        <f t="shared" si="0"/>
        <v>Y</v>
      </c>
      <c r="E16" t="s">
        <v>48</v>
      </c>
      <c r="F16" t="str">
        <f t="shared" si="1"/>
        <v>X</v>
      </c>
      <c r="G16" t="s">
        <v>548</v>
      </c>
    </row>
    <row r="17" spans="1:7">
      <c r="A17" t="s">
        <v>207</v>
      </c>
      <c r="B17" t="s">
        <v>240</v>
      </c>
      <c r="C17" t="str">
        <f t="shared" si="0"/>
        <v>Y</v>
      </c>
      <c r="E17" t="s">
        <v>51</v>
      </c>
      <c r="F17" t="str">
        <f t="shared" si="1"/>
        <v>X</v>
      </c>
      <c r="G17" t="s">
        <v>548</v>
      </c>
    </row>
    <row r="18" spans="1:7">
      <c r="A18" t="s">
        <v>174</v>
      </c>
      <c r="B18" t="s">
        <v>240</v>
      </c>
      <c r="C18" t="str">
        <f t="shared" si="0"/>
        <v>Y</v>
      </c>
      <c r="E18" t="s">
        <v>54</v>
      </c>
      <c r="F18" t="str">
        <f t="shared" si="1"/>
        <v>X</v>
      </c>
      <c r="G18" t="s">
        <v>548</v>
      </c>
    </row>
    <row r="19" spans="1:7">
      <c r="A19" t="s">
        <v>204</v>
      </c>
      <c r="B19" t="s">
        <v>240</v>
      </c>
      <c r="C19" t="str">
        <f t="shared" si="0"/>
        <v>Y</v>
      </c>
      <c r="E19" t="s">
        <v>57</v>
      </c>
      <c r="F19" t="str">
        <f t="shared" si="1"/>
        <v>X</v>
      </c>
      <c r="G19" t="s">
        <v>548</v>
      </c>
    </row>
    <row r="20" spans="1:7">
      <c r="A20" t="s">
        <v>150</v>
      </c>
      <c r="B20" t="s">
        <v>240</v>
      </c>
      <c r="C20" t="str">
        <f t="shared" si="0"/>
        <v>Y</v>
      </c>
      <c r="E20" t="s">
        <v>60</v>
      </c>
      <c r="F20" t="str">
        <f t="shared" si="1"/>
        <v>X</v>
      </c>
      <c r="G20" t="s">
        <v>548</v>
      </c>
    </row>
    <row r="21" spans="1:7">
      <c r="A21" t="s">
        <v>90</v>
      </c>
      <c r="B21" t="s">
        <v>240</v>
      </c>
      <c r="C21" t="str">
        <f t="shared" si="0"/>
        <v>Y</v>
      </c>
      <c r="E21" t="s">
        <v>63</v>
      </c>
      <c r="F21" t="str">
        <f t="shared" si="1"/>
        <v>X</v>
      </c>
      <c r="G21" t="s">
        <v>548</v>
      </c>
    </row>
    <row r="22" spans="1:7">
      <c r="A22" t="s">
        <v>358</v>
      </c>
      <c r="B22" t="s">
        <v>240</v>
      </c>
      <c r="C22" t="str">
        <f t="shared" si="0"/>
        <v>Y</v>
      </c>
      <c r="E22" t="s">
        <v>66</v>
      </c>
      <c r="F22" t="str">
        <f t="shared" si="1"/>
        <v>X</v>
      </c>
      <c r="G22" t="s">
        <v>548</v>
      </c>
    </row>
    <row r="23" spans="1:7">
      <c r="A23" t="s">
        <v>78</v>
      </c>
      <c r="B23" t="s">
        <v>240</v>
      </c>
      <c r="C23" t="str">
        <f t="shared" si="0"/>
        <v>Y</v>
      </c>
      <c r="E23" t="s">
        <v>69</v>
      </c>
      <c r="F23" t="str">
        <f t="shared" si="1"/>
        <v>X</v>
      </c>
      <c r="G23" t="s">
        <v>548</v>
      </c>
    </row>
    <row r="24" spans="1:7">
      <c r="A24" t="s">
        <v>15</v>
      </c>
      <c r="B24" t="s">
        <v>240</v>
      </c>
      <c r="C24" t="str">
        <f t="shared" si="0"/>
        <v>Y</v>
      </c>
      <c r="E24" t="s">
        <v>72</v>
      </c>
      <c r="F24" t="str">
        <f t="shared" si="1"/>
        <v>X</v>
      </c>
      <c r="G24" t="s">
        <v>548</v>
      </c>
    </row>
    <row r="25" spans="1:7">
      <c r="A25" t="s">
        <v>201</v>
      </c>
      <c r="B25" t="s">
        <v>240</v>
      </c>
      <c r="C25" t="str">
        <f t="shared" si="0"/>
        <v>Y</v>
      </c>
      <c r="E25" t="s">
        <v>75</v>
      </c>
      <c r="F25" t="str">
        <f t="shared" si="1"/>
        <v>X</v>
      </c>
      <c r="G25" t="s">
        <v>548</v>
      </c>
    </row>
    <row r="26" spans="1:7">
      <c r="A26" t="s">
        <v>24</v>
      </c>
      <c r="B26" t="s">
        <v>240</v>
      </c>
      <c r="C26" t="str">
        <f t="shared" si="0"/>
        <v>Y</v>
      </c>
      <c r="E26" t="s">
        <v>78</v>
      </c>
      <c r="F26" t="str">
        <f t="shared" si="1"/>
        <v>X</v>
      </c>
      <c r="G26" t="s">
        <v>548</v>
      </c>
    </row>
    <row r="27" spans="1:7">
      <c r="A27" t="s">
        <v>33</v>
      </c>
      <c r="B27" t="s">
        <v>240</v>
      </c>
      <c r="C27" t="str">
        <f t="shared" si="0"/>
        <v>Y</v>
      </c>
      <c r="E27" t="s">
        <v>81</v>
      </c>
      <c r="F27" t="str">
        <f t="shared" si="1"/>
        <v>X</v>
      </c>
      <c r="G27" t="s">
        <v>548</v>
      </c>
    </row>
    <row r="28" spans="1:7">
      <c r="A28" t="s">
        <v>66</v>
      </c>
      <c r="B28" t="s">
        <v>240</v>
      </c>
      <c r="C28" t="str">
        <f t="shared" si="0"/>
        <v>Y</v>
      </c>
      <c r="E28" t="s">
        <v>84</v>
      </c>
      <c r="F28" t="str">
        <f t="shared" si="1"/>
        <v>X</v>
      </c>
      <c r="G28" t="s">
        <v>548</v>
      </c>
    </row>
    <row r="29" spans="1:7">
      <c r="A29" t="s">
        <v>165</v>
      </c>
      <c r="B29" t="s">
        <v>240</v>
      </c>
      <c r="C29" t="str">
        <f t="shared" si="0"/>
        <v>Y</v>
      </c>
      <c r="E29" t="s">
        <v>87</v>
      </c>
      <c r="F29" t="str">
        <f t="shared" si="1"/>
        <v>X</v>
      </c>
      <c r="G29" t="s">
        <v>548</v>
      </c>
    </row>
    <row r="30" spans="1:7">
      <c r="A30" t="s">
        <v>87</v>
      </c>
      <c r="B30" t="s">
        <v>240</v>
      </c>
      <c r="C30" t="str">
        <f t="shared" si="0"/>
        <v>Y</v>
      </c>
      <c r="E30" t="s">
        <v>90</v>
      </c>
      <c r="F30" t="str">
        <f t="shared" si="1"/>
        <v>X</v>
      </c>
      <c r="G30" t="s">
        <v>548</v>
      </c>
    </row>
    <row r="31" spans="1:7">
      <c r="A31" t="s">
        <v>105</v>
      </c>
      <c r="B31" t="s">
        <v>240</v>
      </c>
      <c r="C31" t="str">
        <f t="shared" si="0"/>
        <v>Y</v>
      </c>
      <c r="E31" t="s">
        <v>93</v>
      </c>
      <c r="F31" t="str">
        <f t="shared" si="1"/>
        <v>X</v>
      </c>
      <c r="G31" t="s">
        <v>548</v>
      </c>
    </row>
    <row r="32" spans="1:7">
      <c r="A32" t="s">
        <v>128</v>
      </c>
      <c r="B32" t="s">
        <v>240</v>
      </c>
      <c r="C32" t="str">
        <f t="shared" si="0"/>
        <v>Y</v>
      </c>
      <c r="E32" t="s">
        <v>96</v>
      </c>
      <c r="F32" t="str">
        <f t="shared" si="1"/>
        <v>X</v>
      </c>
      <c r="G32" t="s">
        <v>548</v>
      </c>
    </row>
    <row r="33" spans="1:7">
      <c r="A33" t="s">
        <v>180</v>
      </c>
      <c r="B33" t="s">
        <v>240</v>
      </c>
      <c r="C33" t="str">
        <f t="shared" si="0"/>
        <v>Y</v>
      </c>
      <c r="E33" t="s">
        <v>99</v>
      </c>
      <c r="F33" t="str">
        <f t="shared" si="1"/>
        <v>X</v>
      </c>
      <c r="G33" t="s">
        <v>548</v>
      </c>
    </row>
    <row r="34" spans="1:7">
      <c r="A34" t="s">
        <v>21</v>
      </c>
      <c r="B34" t="s">
        <v>240</v>
      </c>
      <c r="C34" t="str">
        <f t="shared" si="0"/>
        <v>Y</v>
      </c>
      <c r="E34" t="s">
        <v>102</v>
      </c>
      <c r="F34" t="str">
        <f t="shared" si="1"/>
        <v>X</v>
      </c>
      <c r="G34" t="s">
        <v>548</v>
      </c>
    </row>
    <row r="35" spans="1:7">
      <c r="A35" t="s">
        <v>110</v>
      </c>
      <c r="B35" t="s">
        <v>240</v>
      </c>
      <c r="C35" t="str">
        <f t="shared" si="0"/>
        <v>Y</v>
      </c>
      <c r="E35" t="s">
        <v>105</v>
      </c>
      <c r="F35" t="str">
        <f t="shared" si="1"/>
        <v>X</v>
      </c>
      <c r="G35" t="s">
        <v>548</v>
      </c>
    </row>
    <row r="36" spans="1:7">
      <c r="A36" t="s">
        <v>144</v>
      </c>
      <c r="B36" t="s">
        <v>240</v>
      </c>
      <c r="C36" t="str">
        <f t="shared" si="0"/>
        <v>Y</v>
      </c>
      <c r="E36" t="s">
        <v>108</v>
      </c>
      <c r="F36" t="str">
        <f t="shared" si="1"/>
        <v>X</v>
      </c>
      <c r="G36" t="s">
        <v>548</v>
      </c>
    </row>
    <row r="37" spans="1:7">
      <c r="A37" t="s">
        <v>177</v>
      </c>
      <c r="B37" t="s">
        <v>240</v>
      </c>
      <c r="C37" t="str">
        <f t="shared" si="0"/>
        <v>Y</v>
      </c>
      <c r="E37" t="s">
        <v>110</v>
      </c>
      <c r="F37" t="str">
        <f t="shared" si="1"/>
        <v>X</v>
      </c>
      <c r="G37" t="s">
        <v>548</v>
      </c>
    </row>
    <row r="38" spans="1:7">
      <c r="A38" t="s">
        <v>75</v>
      </c>
      <c r="B38" t="s">
        <v>240</v>
      </c>
      <c r="C38" t="str">
        <f t="shared" si="0"/>
        <v>Y</v>
      </c>
      <c r="E38" t="s">
        <v>113</v>
      </c>
      <c r="F38" t="str">
        <f t="shared" si="1"/>
        <v>X</v>
      </c>
      <c r="G38" t="s">
        <v>548</v>
      </c>
    </row>
    <row r="39" spans="1:7">
      <c r="A39" t="s">
        <v>60</v>
      </c>
      <c r="B39" t="s">
        <v>240</v>
      </c>
      <c r="C39" t="str">
        <f t="shared" si="0"/>
        <v>Y</v>
      </c>
      <c r="E39" t="s">
        <v>116</v>
      </c>
      <c r="F39" t="str">
        <f t="shared" si="1"/>
        <v>X</v>
      </c>
      <c r="G39" t="s">
        <v>548</v>
      </c>
    </row>
    <row r="40" spans="1:7">
      <c r="A40" t="s">
        <v>186</v>
      </c>
      <c r="B40" t="s">
        <v>240</v>
      </c>
      <c r="C40" t="str">
        <f t="shared" si="0"/>
        <v>Y</v>
      </c>
      <c r="E40" t="s">
        <v>119</v>
      </c>
      <c r="F40" t="str">
        <f t="shared" si="1"/>
        <v>X</v>
      </c>
      <c r="G40" t="s">
        <v>548</v>
      </c>
    </row>
    <row r="41" spans="1:7">
      <c r="A41" t="s">
        <v>147</v>
      </c>
      <c r="B41" t="s">
        <v>240</v>
      </c>
      <c r="C41" t="str">
        <f t="shared" si="0"/>
        <v>Y</v>
      </c>
      <c r="E41" t="s">
        <v>122</v>
      </c>
      <c r="F41" t="str">
        <f t="shared" si="1"/>
        <v>X</v>
      </c>
      <c r="G41" t="s">
        <v>548</v>
      </c>
    </row>
    <row r="42" spans="1:7">
      <c r="A42" t="s">
        <v>93</v>
      </c>
      <c r="B42" t="s">
        <v>240</v>
      </c>
      <c r="C42" t="str">
        <f t="shared" si="0"/>
        <v>Y</v>
      </c>
      <c r="E42" t="s">
        <v>125</v>
      </c>
      <c r="F42" t="str">
        <f t="shared" si="1"/>
        <v>X</v>
      </c>
      <c r="G42" t="s">
        <v>548</v>
      </c>
    </row>
    <row r="43" spans="1:7">
      <c r="A43" t="s">
        <v>51</v>
      </c>
      <c r="B43" t="s">
        <v>240</v>
      </c>
      <c r="C43" t="str">
        <f t="shared" si="0"/>
        <v>Y</v>
      </c>
      <c r="E43" t="s">
        <v>128</v>
      </c>
      <c r="F43" t="str">
        <f t="shared" si="1"/>
        <v>X</v>
      </c>
      <c r="G43" t="s">
        <v>548</v>
      </c>
    </row>
    <row r="44" spans="1:7">
      <c r="A44" t="s">
        <v>189</v>
      </c>
      <c r="B44" t="s">
        <v>240</v>
      </c>
      <c r="C44" t="str">
        <f t="shared" si="0"/>
        <v>Y</v>
      </c>
      <c r="E44" t="s">
        <v>130</v>
      </c>
      <c r="F44" t="str">
        <f t="shared" si="1"/>
        <v>X</v>
      </c>
      <c r="G44" t="s">
        <v>548</v>
      </c>
    </row>
    <row r="45" spans="1:7">
      <c r="A45" t="s">
        <v>125</v>
      </c>
      <c r="B45" t="s">
        <v>240</v>
      </c>
      <c r="C45" t="str">
        <f t="shared" si="0"/>
        <v>Y</v>
      </c>
      <c r="E45" t="s">
        <v>132</v>
      </c>
      <c r="F45" t="str">
        <f t="shared" si="1"/>
        <v>X</v>
      </c>
      <c r="G45" t="s">
        <v>548</v>
      </c>
    </row>
    <row r="46" spans="1:7">
      <c r="A46" t="s">
        <v>198</v>
      </c>
      <c r="B46" t="s">
        <v>240</v>
      </c>
      <c r="C46" t="str">
        <f t="shared" si="0"/>
        <v>Y</v>
      </c>
      <c r="E46" t="s">
        <v>135</v>
      </c>
      <c r="F46" t="str">
        <f t="shared" si="1"/>
        <v>X</v>
      </c>
      <c r="G46" t="s">
        <v>548</v>
      </c>
    </row>
    <row r="47" spans="1:7">
      <c r="A47" t="s">
        <v>57</v>
      </c>
      <c r="B47" t="s">
        <v>240</v>
      </c>
      <c r="C47" t="str">
        <f t="shared" si="0"/>
        <v>Y</v>
      </c>
      <c r="E47" t="s">
        <v>138</v>
      </c>
      <c r="F47" t="str">
        <f t="shared" si="1"/>
        <v>X</v>
      </c>
      <c r="G47" t="s">
        <v>548</v>
      </c>
    </row>
    <row r="48" spans="1:7">
      <c r="A48" t="s">
        <v>159</v>
      </c>
      <c r="B48" t="s">
        <v>240</v>
      </c>
      <c r="C48" t="str">
        <f t="shared" si="0"/>
        <v>Y</v>
      </c>
      <c r="E48" t="s">
        <v>141</v>
      </c>
      <c r="F48" t="str">
        <f t="shared" si="1"/>
        <v>X</v>
      </c>
      <c r="G48" t="s">
        <v>548</v>
      </c>
    </row>
    <row r="49" spans="1:7">
      <c r="A49" t="s">
        <v>54</v>
      </c>
      <c r="B49" t="s">
        <v>240</v>
      </c>
      <c r="C49" t="str">
        <f t="shared" si="0"/>
        <v>Y</v>
      </c>
      <c r="E49" t="s">
        <v>144</v>
      </c>
      <c r="F49" t="str">
        <f t="shared" si="1"/>
        <v>X</v>
      </c>
      <c r="G49" t="s">
        <v>548</v>
      </c>
    </row>
    <row r="50" spans="1:7">
      <c r="A50" t="s">
        <v>162</v>
      </c>
      <c r="B50" t="s">
        <v>240</v>
      </c>
      <c r="C50" t="str">
        <f t="shared" si="0"/>
        <v>Y</v>
      </c>
      <c r="E50" t="s">
        <v>147</v>
      </c>
      <c r="F50" t="str">
        <f t="shared" si="1"/>
        <v>X</v>
      </c>
      <c r="G50" t="s">
        <v>548</v>
      </c>
    </row>
    <row r="51" spans="1:7">
      <c r="A51" t="s">
        <v>168</v>
      </c>
      <c r="B51" t="s">
        <v>240</v>
      </c>
      <c r="C51" t="str">
        <f t="shared" si="0"/>
        <v>Y</v>
      </c>
      <c r="E51" t="s">
        <v>150</v>
      </c>
      <c r="F51" t="str">
        <f t="shared" si="1"/>
        <v>X</v>
      </c>
      <c r="G51" t="s">
        <v>548</v>
      </c>
    </row>
    <row r="52" spans="1:7">
      <c r="A52" t="s">
        <v>12</v>
      </c>
      <c r="B52" t="s">
        <v>240</v>
      </c>
      <c r="C52" t="str">
        <f t="shared" si="0"/>
        <v>Y</v>
      </c>
      <c r="E52" t="s">
        <v>153</v>
      </c>
      <c r="F52" t="str">
        <f t="shared" si="1"/>
        <v>X</v>
      </c>
      <c r="G52" t="s">
        <v>548</v>
      </c>
    </row>
    <row r="53" spans="1:7">
      <c r="A53" t="s">
        <v>45</v>
      </c>
      <c r="B53" t="s">
        <v>240</v>
      </c>
      <c r="C53" t="str">
        <f t="shared" si="0"/>
        <v>Y</v>
      </c>
      <c r="E53" t="s">
        <v>156</v>
      </c>
      <c r="F53" t="str">
        <f t="shared" si="1"/>
        <v>X</v>
      </c>
      <c r="G53" t="s">
        <v>548</v>
      </c>
    </row>
    <row r="54" spans="1:7">
      <c r="A54" t="s">
        <v>36</v>
      </c>
      <c r="B54" t="s">
        <v>240</v>
      </c>
      <c r="C54" t="str">
        <f t="shared" si="0"/>
        <v>Y</v>
      </c>
      <c r="E54" t="s">
        <v>159</v>
      </c>
      <c r="F54" t="str">
        <f t="shared" si="1"/>
        <v>X</v>
      </c>
      <c r="G54" t="s">
        <v>548</v>
      </c>
    </row>
    <row r="55" spans="1:7">
      <c r="A55" t="s">
        <v>116</v>
      </c>
      <c r="B55" t="s">
        <v>240</v>
      </c>
      <c r="C55" t="str">
        <f t="shared" si="0"/>
        <v>Y</v>
      </c>
      <c r="E55" t="s">
        <v>162</v>
      </c>
      <c r="F55" t="str">
        <f t="shared" si="1"/>
        <v>X</v>
      </c>
      <c r="G55" t="s">
        <v>548</v>
      </c>
    </row>
    <row r="56" spans="1:7">
      <c r="A56" t="s">
        <v>39</v>
      </c>
      <c r="B56" t="s">
        <v>240</v>
      </c>
      <c r="C56" t="str">
        <f t="shared" si="0"/>
        <v>Y</v>
      </c>
      <c r="E56" t="s">
        <v>165</v>
      </c>
      <c r="F56" t="str">
        <f t="shared" si="1"/>
        <v>X</v>
      </c>
      <c r="G56" t="s">
        <v>548</v>
      </c>
    </row>
    <row r="57" spans="1:7">
      <c r="A57" t="s">
        <v>27</v>
      </c>
      <c r="B57" t="s">
        <v>240</v>
      </c>
      <c r="C57" t="str">
        <f t="shared" si="0"/>
        <v>Y</v>
      </c>
      <c r="E57" t="s">
        <v>168</v>
      </c>
      <c r="F57" t="str">
        <f t="shared" si="1"/>
        <v>X</v>
      </c>
      <c r="G57" t="s">
        <v>548</v>
      </c>
    </row>
    <row r="58" spans="1:7">
      <c r="A58" t="s">
        <v>478</v>
      </c>
      <c r="B58" t="s">
        <v>240</v>
      </c>
      <c r="C58" t="str">
        <f t="shared" si="0"/>
        <v>Y</v>
      </c>
      <c r="E58" t="s">
        <v>171</v>
      </c>
      <c r="F58" t="str">
        <f t="shared" si="1"/>
        <v>X</v>
      </c>
      <c r="G58" t="s">
        <v>548</v>
      </c>
    </row>
    <row r="59" spans="1:7">
      <c r="A59" t="s">
        <v>119</v>
      </c>
      <c r="B59" t="s">
        <v>240</v>
      </c>
      <c r="C59" t="str">
        <f t="shared" si="0"/>
        <v>Y</v>
      </c>
      <c r="E59" t="s">
        <v>174</v>
      </c>
      <c r="F59" t="str">
        <f t="shared" si="1"/>
        <v>X</v>
      </c>
      <c r="G59" t="s">
        <v>548</v>
      </c>
    </row>
    <row r="60" spans="1:7">
      <c r="A60" t="s">
        <v>486</v>
      </c>
      <c r="B60" t="s">
        <v>240</v>
      </c>
      <c r="C60" t="str">
        <f t="shared" si="0"/>
        <v>Y</v>
      </c>
      <c r="E60" t="s">
        <v>177</v>
      </c>
      <c r="F60" t="str">
        <f t="shared" si="1"/>
        <v>X</v>
      </c>
      <c r="G60" t="s">
        <v>548</v>
      </c>
    </row>
    <row r="61" spans="1:7">
      <c r="A61" t="s">
        <v>122</v>
      </c>
      <c r="B61" t="s">
        <v>240</v>
      </c>
      <c r="C61" t="str">
        <f t="shared" si="0"/>
        <v>Y</v>
      </c>
      <c r="E61" t="s">
        <v>180</v>
      </c>
      <c r="F61" t="str">
        <f t="shared" si="1"/>
        <v>X</v>
      </c>
      <c r="G61" t="s">
        <v>548</v>
      </c>
    </row>
    <row r="62" spans="1:7">
      <c r="A62" t="s">
        <v>192</v>
      </c>
      <c r="B62" t="s">
        <v>240</v>
      </c>
      <c r="C62" t="str">
        <f t="shared" si="0"/>
        <v>Y</v>
      </c>
      <c r="E62" t="s">
        <v>183</v>
      </c>
      <c r="F62" t="str">
        <f t="shared" si="1"/>
        <v>X</v>
      </c>
      <c r="G62" t="s">
        <v>548</v>
      </c>
    </row>
    <row r="63" spans="1:7">
      <c r="A63" t="s">
        <v>216</v>
      </c>
      <c r="B63" t="s">
        <v>240</v>
      </c>
      <c r="C63" t="str">
        <f t="shared" si="0"/>
        <v>Y</v>
      </c>
      <c r="E63" t="s">
        <v>186</v>
      </c>
      <c r="F63" t="str">
        <f t="shared" si="1"/>
        <v>X</v>
      </c>
      <c r="G63" t="s">
        <v>548</v>
      </c>
    </row>
    <row r="64" spans="1:7">
      <c r="A64" t="s">
        <v>113</v>
      </c>
      <c r="B64" t="s">
        <v>240</v>
      </c>
      <c r="C64" t="str">
        <f t="shared" si="0"/>
        <v>Y</v>
      </c>
      <c r="E64" t="s">
        <v>189</v>
      </c>
      <c r="F64" t="str">
        <f t="shared" si="1"/>
        <v>X</v>
      </c>
      <c r="G64" t="s">
        <v>548</v>
      </c>
    </row>
    <row r="65" spans="1:7">
      <c r="A65" t="s">
        <v>132</v>
      </c>
      <c r="B65" t="s">
        <v>240</v>
      </c>
      <c r="C65" t="str">
        <f t="shared" si="0"/>
        <v>Y</v>
      </c>
      <c r="E65" t="s">
        <v>192</v>
      </c>
      <c r="F65" t="str">
        <f t="shared" si="1"/>
        <v>X</v>
      </c>
      <c r="G65" t="s">
        <v>548</v>
      </c>
    </row>
    <row r="66" spans="1:7">
      <c r="A66" t="s">
        <v>135</v>
      </c>
      <c r="B66" t="s">
        <v>240</v>
      </c>
      <c r="C66" t="str">
        <f t="shared" ref="C66:C80" si="2">VLOOKUP(A66,E:G,3,FALSE)</f>
        <v>Y</v>
      </c>
      <c r="E66" t="s">
        <v>198</v>
      </c>
      <c r="F66" t="str">
        <f t="shared" ref="F66:F80" si="3">VLOOKUP(E66,A:B,2,FALSE)</f>
        <v>X</v>
      </c>
      <c r="G66" t="s">
        <v>548</v>
      </c>
    </row>
    <row r="67" spans="1:7">
      <c r="A67" t="s">
        <v>195</v>
      </c>
      <c r="B67" t="s">
        <v>240</v>
      </c>
      <c r="C67" t="e">
        <f t="shared" si="2"/>
        <v>#N/A</v>
      </c>
      <c r="E67" t="s">
        <v>201</v>
      </c>
      <c r="F67" t="str">
        <f t="shared" si="3"/>
        <v>X</v>
      </c>
      <c r="G67" t="s">
        <v>548</v>
      </c>
    </row>
    <row r="68" spans="1:7">
      <c r="A68" t="s">
        <v>141</v>
      </c>
      <c r="B68" t="s">
        <v>240</v>
      </c>
      <c r="C68" t="str">
        <f t="shared" si="2"/>
        <v>Y</v>
      </c>
      <c r="E68" t="s">
        <v>204</v>
      </c>
      <c r="F68" t="str">
        <f t="shared" si="3"/>
        <v>X</v>
      </c>
      <c r="G68" t="s">
        <v>548</v>
      </c>
    </row>
    <row r="69" spans="1:7">
      <c r="A69" t="s">
        <v>156</v>
      </c>
      <c r="B69" t="s">
        <v>240</v>
      </c>
      <c r="C69" t="str">
        <f t="shared" si="2"/>
        <v>Y</v>
      </c>
      <c r="E69" t="s">
        <v>207</v>
      </c>
      <c r="F69" t="str">
        <f t="shared" si="3"/>
        <v>X</v>
      </c>
      <c r="G69" t="s">
        <v>548</v>
      </c>
    </row>
    <row r="70" spans="1:7">
      <c r="A70" t="s">
        <v>99</v>
      </c>
      <c r="B70" t="s">
        <v>240</v>
      </c>
      <c r="C70" t="str">
        <f t="shared" si="2"/>
        <v>Y</v>
      </c>
      <c r="E70" t="s">
        <v>210</v>
      </c>
      <c r="F70" t="str">
        <f t="shared" si="3"/>
        <v>X</v>
      </c>
      <c r="G70" t="s">
        <v>548</v>
      </c>
    </row>
    <row r="71" spans="1:7">
      <c r="A71" t="s">
        <v>521</v>
      </c>
      <c r="B71" t="s">
        <v>240</v>
      </c>
      <c r="C71" t="str">
        <f t="shared" si="2"/>
        <v>Y</v>
      </c>
      <c r="E71" t="s">
        <v>213</v>
      </c>
      <c r="F71" t="str">
        <f t="shared" si="3"/>
        <v>X</v>
      </c>
      <c r="G71" t="s">
        <v>548</v>
      </c>
    </row>
    <row r="72" spans="1:7">
      <c r="A72" t="s">
        <v>530</v>
      </c>
      <c r="B72" t="s">
        <v>240</v>
      </c>
      <c r="C72" t="str">
        <f t="shared" si="2"/>
        <v>Y</v>
      </c>
      <c r="E72" t="s">
        <v>216</v>
      </c>
      <c r="F72" t="str">
        <f t="shared" si="3"/>
        <v>X</v>
      </c>
      <c r="G72" t="s">
        <v>548</v>
      </c>
    </row>
    <row r="73" spans="1:7">
      <c r="A73" t="s">
        <v>533</v>
      </c>
      <c r="B73" t="s">
        <v>240</v>
      </c>
      <c r="C73" t="str">
        <f t="shared" si="2"/>
        <v>Y</v>
      </c>
      <c r="E73" t="s">
        <v>358</v>
      </c>
      <c r="F73" t="str">
        <f t="shared" si="3"/>
        <v>X</v>
      </c>
      <c r="G73" t="s">
        <v>548</v>
      </c>
    </row>
    <row r="74" spans="1:7">
      <c r="A74" t="s">
        <v>108</v>
      </c>
      <c r="B74" t="s">
        <v>240</v>
      </c>
      <c r="C74" t="str">
        <f t="shared" si="2"/>
        <v>Y</v>
      </c>
      <c r="E74" t="s">
        <v>521</v>
      </c>
      <c r="F74" t="str">
        <f t="shared" si="3"/>
        <v>X</v>
      </c>
      <c r="G74" t="s">
        <v>548</v>
      </c>
    </row>
    <row r="75" spans="1:7">
      <c r="A75" t="s">
        <v>138</v>
      </c>
      <c r="B75" t="s">
        <v>240</v>
      </c>
      <c r="C75" t="str">
        <f t="shared" si="2"/>
        <v>Y</v>
      </c>
      <c r="E75" t="s">
        <v>525</v>
      </c>
      <c r="F75" t="str">
        <f t="shared" si="3"/>
        <v>X</v>
      </c>
      <c r="G75" t="s">
        <v>548</v>
      </c>
    </row>
    <row r="76" spans="1:7">
      <c r="A76" t="s">
        <v>130</v>
      </c>
      <c r="B76" t="s">
        <v>240</v>
      </c>
      <c r="C76" t="str">
        <f t="shared" si="2"/>
        <v>Y</v>
      </c>
      <c r="E76" t="s">
        <v>478</v>
      </c>
      <c r="F76" t="str">
        <f t="shared" si="3"/>
        <v>X</v>
      </c>
      <c r="G76" t="s">
        <v>548</v>
      </c>
    </row>
    <row r="77" spans="1:7">
      <c r="A77" t="s">
        <v>213</v>
      </c>
      <c r="B77" t="s">
        <v>240</v>
      </c>
      <c r="C77" t="str">
        <f t="shared" si="2"/>
        <v>Y</v>
      </c>
      <c r="E77" t="s">
        <v>530</v>
      </c>
      <c r="F77" t="str">
        <f t="shared" si="3"/>
        <v>X</v>
      </c>
      <c r="G77" t="s">
        <v>548</v>
      </c>
    </row>
    <row r="78" spans="1:7">
      <c r="A78" t="s">
        <v>153</v>
      </c>
      <c r="B78" t="s">
        <v>240</v>
      </c>
      <c r="C78" t="str">
        <f t="shared" si="2"/>
        <v>Y</v>
      </c>
      <c r="E78" t="s">
        <v>533</v>
      </c>
      <c r="F78" t="str">
        <f t="shared" si="3"/>
        <v>X</v>
      </c>
      <c r="G78" t="s">
        <v>548</v>
      </c>
    </row>
    <row r="79" spans="1:7">
      <c r="A79" t="s">
        <v>210</v>
      </c>
      <c r="B79" t="s">
        <v>240</v>
      </c>
      <c r="C79" t="str">
        <f t="shared" si="2"/>
        <v>Y</v>
      </c>
      <c r="E79" t="s">
        <v>486</v>
      </c>
      <c r="F79" t="str">
        <f t="shared" si="3"/>
        <v>X</v>
      </c>
      <c r="G79" t="s">
        <v>548</v>
      </c>
    </row>
    <row r="80" spans="1:7">
      <c r="A80" t="s">
        <v>525</v>
      </c>
      <c r="B80" t="s">
        <v>240</v>
      </c>
      <c r="C80" t="str">
        <f t="shared" si="2"/>
        <v>Y</v>
      </c>
      <c r="E80" t="s">
        <v>419</v>
      </c>
      <c r="F80" t="e">
        <f t="shared" si="3"/>
        <v>#N/A</v>
      </c>
      <c r="G80" t="s">
        <v>548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BBCEF-D676-43CE-A8E5-9762C4862BBE}">
  <dimension ref="A1:AE84"/>
  <sheetViews>
    <sheetView topLeftCell="A34" zoomScale="85" zoomScaleNormal="85" workbookViewId="0">
      <selection activeCell="J14" sqref="A1:J14"/>
    </sheetView>
  </sheetViews>
  <sheetFormatPr defaultRowHeight="14.4"/>
  <cols>
    <col min="1" max="1" width="27.6640625" bestFit="1" customWidth="1"/>
    <col min="2" max="2" width="20.88671875" bestFit="1" customWidth="1"/>
    <col min="3" max="3" width="4.88671875" bestFit="1" customWidth="1"/>
    <col min="4" max="4" width="2.88671875" bestFit="1" customWidth="1"/>
    <col min="5" max="5" width="16.109375" bestFit="1" customWidth="1"/>
    <col min="6" max="6" width="3" bestFit="1" customWidth="1"/>
    <col min="7" max="7" width="2.109375" bestFit="1" customWidth="1"/>
    <col min="8" max="8" width="9.109375" style="2"/>
    <col min="9" max="9" width="8.109375" style="2" bestFit="1" customWidth="1"/>
    <col min="10" max="10" width="27.6640625" style="2" bestFit="1" customWidth="1"/>
    <col min="11" max="11" width="11.88671875" style="2" bestFit="1" customWidth="1"/>
    <col min="12" max="15" width="11.88671875" style="2" customWidth="1"/>
    <col min="16" max="16" width="11.88671875" style="6" customWidth="1"/>
    <col min="17" max="17" width="11.88671875" style="2" customWidth="1"/>
    <col min="18" max="21" width="11.88671875" customWidth="1"/>
    <col min="25" max="25" width="5.109375" bestFit="1" customWidth="1"/>
    <col min="26" max="26" width="7.6640625" bestFit="1" customWidth="1"/>
    <col min="27" max="27" width="8" bestFit="1" customWidth="1"/>
    <col min="28" max="28" width="12.5546875" bestFit="1" customWidth="1"/>
    <col min="29" max="29" width="7.44140625" bestFit="1" customWidth="1"/>
    <col min="30" max="30" width="7" bestFit="1" customWidth="1"/>
    <col min="31" max="31" width="4.88671875" bestFit="1" customWidth="1"/>
  </cols>
  <sheetData>
    <row r="1" spans="1:31">
      <c r="A1" t="s">
        <v>296</v>
      </c>
      <c r="B1" t="s">
        <v>297</v>
      </c>
      <c r="C1" t="s">
        <v>305</v>
      </c>
      <c r="D1" t="s">
        <v>304</v>
      </c>
      <c r="E1" t="s">
        <v>220</v>
      </c>
      <c r="F1" t="s">
        <v>304</v>
      </c>
      <c r="G1" s="1" t="s">
        <v>240</v>
      </c>
      <c r="H1" s="2" t="s">
        <v>309</v>
      </c>
      <c r="I1" s="2" t="s">
        <v>306</v>
      </c>
      <c r="J1" s="2" t="s">
        <v>307</v>
      </c>
      <c r="K1" s="2" t="s">
        <v>308</v>
      </c>
      <c r="L1" s="2" t="s">
        <v>504</v>
      </c>
      <c r="M1" s="2" t="s">
        <v>515</v>
      </c>
      <c r="N1" s="2" t="s">
        <v>503</v>
      </c>
      <c r="O1" s="2" t="s">
        <v>552</v>
      </c>
      <c r="P1" s="6" t="s">
        <v>553</v>
      </c>
      <c r="Q1" s="2" t="s">
        <v>551</v>
      </c>
      <c r="R1" t="s">
        <v>240</v>
      </c>
      <c r="S1" t="s">
        <v>310</v>
      </c>
      <c r="T1" t="s">
        <v>311</v>
      </c>
      <c r="U1" t="s">
        <v>312</v>
      </c>
      <c r="V1" t="s">
        <v>313</v>
      </c>
      <c r="W1" t="s">
        <v>314</v>
      </c>
      <c r="Y1" t="s">
        <v>221</v>
      </c>
      <c r="Z1" t="s">
        <v>222</v>
      </c>
      <c r="AA1" t="s">
        <v>223</v>
      </c>
      <c r="AB1" t="s">
        <v>224</v>
      </c>
      <c r="AC1" t="s">
        <v>225</v>
      </c>
      <c r="AD1" t="s">
        <v>226</v>
      </c>
      <c r="AE1" t="s">
        <v>227</v>
      </c>
    </row>
    <row r="2" spans="1:31">
      <c r="A2" t="s">
        <v>30</v>
      </c>
      <c r="B2" t="s">
        <v>31</v>
      </c>
      <c r="C2">
        <v>2</v>
      </c>
      <c r="E2" t="s">
        <v>237</v>
      </c>
      <c r="F2">
        <v>41</v>
      </c>
      <c r="G2" s="1"/>
      <c r="H2" s="2">
        <v>41</v>
      </c>
      <c r="I2" s="2">
        <v>41</v>
      </c>
      <c r="J2" s="2" t="s">
        <v>30</v>
      </c>
      <c r="K2" s="2">
        <v>2026</v>
      </c>
      <c r="L2" s="2" t="str">
        <f>VLOOKUP(J2,SERIES!B:K,10,FALSE)</f>
        <v>A</v>
      </c>
      <c r="M2" s="2">
        <f>VLOOKUP(J2,SERIES!B:K,2,FALSE)</f>
        <v>1</v>
      </c>
      <c r="N2" s="2" t="str">
        <f>VLOOKUP(J2,SERIES!B:K,9,FALSE)</f>
        <v>C</v>
      </c>
      <c r="O2" s="2" t="s">
        <v>239</v>
      </c>
      <c r="P2" s="6" t="s">
        <v>239</v>
      </c>
      <c r="Q2" s="2">
        <v>2025</v>
      </c>
      <c r="T2">
        <f t="shared" ref="T2:T33" si="0">H2</f>
        <v>41</v>
      </c>
      <c r="U2">
        <v>1</v>
      </c>
      <c r="V2">
        <v>2026</v>
      </c>
      <c r="W2" t="s">
        <v>315</v>
      </c>
    </row>
    <row r="3" spans="1:31">
      <c r="A3" t="s">
        <v>42</v>
      </c>
      <c r="B3" t="s">
        <v>43</v>
      </c>
      <c r="C3">
        <v>2</v>
      </c>
      <c r="E3" t="s">
        <v>242</v>
      </c>
      <c r="F3">
        <v>26</v>
      </c>
      <c r="G3" s="1"/>
      <c r="H3" s="2">
        <v>26</v>
      </c>
      <c r="I3" s="2">
        <v>26</v>
      </c>
      <c r="J3" s="2" t="s">
        <v>42</v>
      </c>
      <c r="K3" s="2">
        <v>2026</v>
      </c>
      <c r="L3" s="2" t="str">
        <f>VLOOKUP(J3,SERIES!B:K,10,FALSE)</f>
        <v>A</v>
      </c>
      <c r="M3" s="2">
        <f>VLOOKUP(J3,SERIES!B:K,2,FALSE)</f>
        <v>2</v>
      </c>
      <c r="N3" s="2" t="str">
        <f>VLOOKUP(J3,SERIES!B:K,9,FALSE)</f>
        <v>M</v>
      </c>
      <c r="O3" s="2" t="s">
        <v>239</v>
      </c>
      <c r="P3" s="6" t="s">
        <v>239</v>
      </c>
      <c r="Q3" s="2">
        <v>2025</v>
      </c>
      <c r="T3">
        <f t="shared" si="0"/>
        <v>26</v>
      </c>
      <c r="U3">
        <v>1</v>
      </c>
      <c r="V3">
        <v>2026</v>
      </c>
      <c r="W3" t="s">
        <v>315</v>
      </c>
    </row>
    <row r="4" spans="1:31">
      <c r="A4" t="s">
        <v>63</v>
      </c>
      <c r="B4" t="s">
        <v>64</v>
      </c>
      <c r="C4">
        <v>2</v>
      </c>
      <c r="E4" t="s">
        <v>250</v>
      </c>
      <c r="F4">
        <v>44</v>
      </c>
      <c r="G4" s="1"/>
      <c r="H4" s="2">
        <v>44</v>
      </c>
      <c r="I4" s="2">
        <v>44</v>
      </c>
      <c r="J4" s="2" t="s">
        <v>63</v>
      </c>
      <c r="K4" s="2">
        <v>2026</v>
      </c>
      <c r="L4" s="2" t="str">
        <f>VLOOKUP(J4,SERIES!B:K,10,FALSE)</f>
        <v>A</v>
      </c>
      <c r="M4" s="2">
        <f>VLOOKUP(J4,SERIES!B:K,2,FALSE)</f>
        <v>3</v>
      </c>
      <c r="N4" s="2" t="str">
        <f>VLOOKUP(J4,SERIES!B:K,9,FALSE)</f>
        <v>M</v>
      </c>
      <c r="O4" s="2" t="s">
        <v>239</v>
      </c>
      <c r="P4" s="6" t="s">
        <v>239</v>
      </c>
      <c r="Q4" s="2">
        <v>2025</v>
      </c>
      <c r="T4">
        <f t="shared" si="0"/>
        <v>44</v>
      </c>
      <c r="U4">
        <v>1</v>
      </c>
      <c r="V4">
        <v>2026</v>
      </c>
      <c r="W4" t="s">
        <v>315</v>
      </c>
    </row>
    <row r="5" spans="1:31">
      <c r="A5" t="s">
        <v>84</v>
      </c>
      <c r="B5" t="s">
        <v>85</v>
      </c>
      <c r="C5">
        <v>2</v>
      </c>
      <c r="E5" t="s">
        <v>260</v>
      </c>
      <c r="F5">
        <v>3</v>
      </c>
      <c r="G5" s="1"/>
      <c r="H5" s="2">
        <v>3</v>
      </c>
      <c r="I5" s="2">
        <v>3</v>
      </c>
      <c r="J5" s="2" t="s">
        <v>84</v>
      </c>
      <c r="K5" s="2">
        <v>2026</v>
      </c>
      <c r="L5" s="2" t="str">
        <f>VLOOKUP(J5,SERIES!B:K,10,FALSE)</f>
        <v>A</v>
      </c>
      <c r="M5" s="2">
        <f>VLOOKUP(J5,SERIES!B:K,2,FALSE)</f>
        <v>4</v>
      </c>
      <c r="N5" s="2" t="str">
        <f>VLOOKUP(J5,SERIES!B:K,9,FALSE)</f>
        <v>M</v>
      </c>
      <c r="O5" s="2" t="s">
        <v>239</v>
      </c>
      <c r="P5" s="6" t="s">
        <v>239</v>
      </c>
      <c r="Q5" s="2">
        <v>2025</v>
      </c>
      <c r="T5">
        <f t="shared" si="0"/>
        <v>3</v>
      </c>
      <c r="U5">
        <v>1</v>
      </c>
      <c r="V5">
        <v>2026</v>
      </c>
      <c r="W5" t="s">
        <v>315</v>
      </c>
    </row>
    <row r="6" spans="1:31">
      <c r="A6" t="s">
        <v>69</v>
      </c>
      <c r="B6" t="s">
        <v>70</v>
      </c>
      <c r="C6">
        <v>6</v>
      </c>
      <c r="E6" t="s">
        <v>254</v>
      </c>
      <c r="F6">
        <v>67</v>
      </c>
      <c r="G6" s="1"/>
      <c r="H6" s="2">
        <v>70</v>
      </c>
      <c r="I6" s="2">
        <v>67</v>
      </c>
      <c r="J6" s="2" t="s">
        <v>69</v>
      </c>
      <c r="K6" s="2">
        <v>2026</v>
      </c>
      <c r="L6" s="2" t="str">
        <f>VLOOKUP(J6,SERIES!B:K,10,FALSE)</f>
        <v>A</v>
      </c>
      <c r="M6" s="2">
        <f>VLOOKUP(J6,SERIES!B:K,2,FALSE)</f>
        <v>5</v>
      </c>
      <c r="N6" s="2" t="str">
        <f>VLOOKUP(J6,SERIES!B:K,9,FALSE)</f>
        <v>M</v>
      </c>
      <c r="O6" s="2" t="s">
        <v>239</v>
      </c>
      <c r="P6" s="6" t="s">
        <v>239</v>
      </c>
      <c r="Q6" s="2">
        <v>2025</v>
      </c>
      <c r="T6">
        <f t="shared" si="0"/>
        <v>70</v>
      </c>
      <c r="U6">
        <v>1</v>
      </c>
      <c r="V6">
        <v>2026</v>
      </c>
      <c r="W6" t="s">
        <v>315</v>
      </c>
    </row>
    <row r="7" spans="1:31">
      <c r="A7" t="s">
        <v>102</v>
      </c>
      <c r="B7" t="s">
        <v>103</v>
      </c>
      <c r="C7">
        <v>2</v>
      </c>
      <c r="E7" t="s">
        <v>265</v>
      </c>
      <c r="F7">
        <v>32</v>
      </c>
      <c r="G7" s="1"/>
      <c r="H7" s="2">
        <v>32</v>
      </c>
      <c r="I7" s="2">
        <v>32</v>
      </c>
      <c r="J7" s="2" t="s">
        <v>102</v>
      </c>
      <c r="K7" s="2">
        <v>2026</v>
      </c>
      <c r="L7" s="2" t="s">
        <v>239</v>
      </c>
      <c r="M7" s="2">
        <v>6</v>
      </c>
      <c r="N7" s="2" t="s">
        <v>405</v>
      </c>
      <c r="O7" s="2" t="s">
        <v>239</v>
      </c>
      <c r="P7" s="6" t="s">
        <v>239</v>
      </c>
      <c r="Q7" s="2">
        <v>2025</v>
      </c>
      <c r="T7">
        <f t="shared" si="0"/>
        <v>32</v>
      </c>
      <c r="U7">
        <v>1</v>
      </c>
      <c r="V7">
        <v>2026</v>
      </c>
      <c r="W7" t="s">
        <v>315</v>
      </c>
    </row>
    <row r="8" spans="1:31">
      <c r="A8" t="s">
        <v>81</v>
      </c>
      <c r="B8" t="s">
        <v>82</v>
      </c>
      <c r="C8">
        <v>2</v>
      </c>
      <c r="E8" t="s">
        <v>258</v>
      </c>
      <c r="F8">
        <v>37</v>
      </c>
      <c r="G8" s="1"/>
      <c r="H8" s="2">
        <v>37</v>
      </c>
      <c r="I8" s="2">
        <v>37</v>
      </c>
      <c r="J8" s="2" t="s">
        <v>81</v>
      </c>
      <c r="K8" s="2">
        <v>2026</v>
      </c>
      <c r="L8" s="2" t="str">
        <f>VLOOKUP(J8,SERIES!B:K,10,FALSE)</f>
        <v>A</v>
      </c>
      <c r="M8" s="2">
        <f>VLOOKUP(J8,SERIES!B:K,2,FALSE)</f>
        <v>7</v>
      </c>
      <c r="N8" s="2" t="str">
        <f>VLOOKUP(J8,SERIES!B:K,9,FALSE)</f>
        <v>M</v>
      </c>
      <c r="O8" s="2" t="s">
        <v>239</v>
      </c>
      <c r="P8" s="6" t="s">
        <v>239</v>
      </c>
      <c r="Q8" s="2">
        <v>2025</v>
      </c>
      <c r="T8">
        <f t="shared" si="0"/>
        <v>37</v>
      </c>
      <c r="U8">
        <v>1</v>
      </c>
      <c r="V8">
        <v>2026</v>
      </c>
      <c r="W8" t="s">
        <v>315</v>
      </c>
    </row>
    <row r="9" spans="1:31">
      <c r="A9" t="s">
        <v>8</v>
      </c>
      <c r="B9" t="s">
        <v>9</v>
      </c>
      <c r="C9">
        <v>2</v>
      </c>
      <c r="E9" t="s">
        <v>229</v>
      </c>
      <c r="F9">
        <v>47</v>
      </c>
      <c r="G9" s="1"/>
      <c r="H9" s="2">
        <v>47</v>
      </c>
      <c r="I9" s="2">
        <v>47</v>
      </c>
      <c r="J9" s="2" t="s">
        <v>8</v>
      </c>
      <c r="K9" s="2">
        <v>2026</v>
      </c>
      <c r="L9" s="2" t="str">
        <f>VLOOKUP(J9,SERIES!B:K,10,FALSE)</f>
        <v>A</v>
      </c>
      <c r="M9" s="2">
        <f>VLOOKUP(J9,SERIES!B:K,2,FALSE)</f>
        <v>8</v>
      </c>
      <c r="N9" s="2" t="str">
        <f>VLOOKUP(J9,SERIES!B:K,9,FALSE)</f>
        <v>M</v>
      </c>
      <c r="O9" s="2" t="s">
        <v>239</v>
      </c>
      <c r="P9" s="6" t="s">
        <v>239</v>
      </c>
      <c r="Q9" s="2">
        <v>2025</v>
      </c>
      <c r="T9">
        <f t="shared" si="0"/>
        <v>47</v>
      </c>
      <c r="U9">
        <v>1</v>
      </c>
      <c r="V9">
        <v>2026</v>
      </c>
      <c r="W9" t="s">
        <v>315</v>
      </c>
    </row>
    <row r="10" spans="1:31">
      <c r="A10" t="s">
        <v>72</v>
      </c>
      <c r="B10" t="s">
        <v>73</v>
      </c>
      <c r="C10">
        <v>2</v>
      </c>
      <c r="E10" t="s">
        <v>255</v>
      </c>
      <c r="F10">
        <v>63</v>
      </c>
      <c r="G10" s="1"/>
      <c r="H10" s="2">
        <v>63</v>
      </c>
      <c r="I10" s="2">
        <v>63</v>
      </c>
      <c r="J10" s="2" t="s">
        <v>72</v>
      </c>
      <c r="K10" s="2">
        <v>2026</v>
      </c>
      <c r="L10" s="2" t="str">
        <f>VLOOKUP(J10,SERIES!B:K,10,FALSE)</f>
        <v>A</v>
      </c>
      <c r="M10" s="2">
        <f>VLOOKUP(J10,SERIES!B:K,2,FALSE)</f>
        <v>9</v>
      </c>
      <c r="N10" s="2" t="str">
        <f>VLOOKUP(J10,SERIES!B:K,9,FALSE)</f>
        <v>M</v>
      </c>
      <c r="O10" s="2" t="s">
        <v>239</v>
      </c>
      <c r="P10" s="6" t="s">
        <v>239</v>
      </c>
      <c r="Q10" s="2">
        <v>2025</v>
      </c>
      <c r="T10">
        <f t="shared" si="0"/>
        <v>63</v>
      </c>
      <c r="U10">
        <v>1</v>
      </c>
      <c r="V10">
        <v>2026</v>
      </c>
      <c r="W10" t="s">
        <v>315</v>
      </c>
    </row>
    <row r="11" spans="1:31">
      <c r="A11" t="s">
        <v>48</v>
      </c>
      <c r="B11" t="s">
        <v>49</v>
      </c>
      <c r="C11">
        <v>2</v>
      </c>
      <c r="E11" t="s">
        <v>245</v>
      </c>
      <c r="F11">
        <v>61</v>
      </c>
      <c r="G11" s="1"/>
      <c r="H11" s="2">
        <v>61</v>
      </c>
      <c r="I11" s="2">
        <v>61</v>
      </c>
      <c r="J11" s="2" t="s">
        <v>48</v>
      </c>
      <c r="K11" s="2">
        <v>2026</v>
      </c>
      <c r="L11" s="2" t="str">
        <f>VLOOKUP(J11,SERIES!B:K,10,FALSE)</f>
        <v>A</v>
      </c>
      <c r="M11" s="2">
        <f>VLOOKUP(J11,SERIES!B:K,2,FALSE)</f>
        <v>10</v>
      </c>
      <c r="N11" s="2" t="str">
        <f>VLOOKUP(J11,SERIES!B:K,9,FALSE)</f>
        <v>M</v>
      </c>
      <c r="O11" s="2" t="s">
        <v>239</v>
      </c>
      <c r="P11" s="6" t="s">
        <v>239</v>
      </c>
      <c r="Q11" s="2">
        <v>2025</v>
      </c>
      <c r="T11">
        <f t="shared" si="0"/>
        <v>61</v>
      </c>
      <c r="U11">
        <v>1</v>
      </c>
      <c r="V11">
        <v>2026</v>
      </c>
      <c r="W11" t="s">
        <v>315</v>
      </c>
    </row>
    <row r="12" spans="1:31">
      <c r="A12" t="s">
        <v>183</v>
      </c>
      <c r="B12" t="s">
        <v>184</v>
      </c>
      <c r="C12">
        <v>2</v>
      </c>
      <c r="E12" t="s">
        <v>284</v>
      </c>
      <c r="F12">
        <v>53</v>
      </c>
      <c r="G12" s="1"/>
      <c r="H12" s="2">
        <v>53</v>
      </c>
      <c r="I12" s="2">
        <v>53</v>
      </c>
      <c r="J12" s="2" t="s">
        <v>183</v>
      </c>
      <c r="K12" s="2">
        <v>2026</v>
      </c>
      <c r="L12" s="2" t="str">
        <f>VLOOKUP(J12,SERIES!B:K,10,FALSE)</f>
        <v>A</v>
      </c>
      <c r="M12" s="2">
        <f>VLOOKUP(J12,SERIES!B:K,2,FALSE)</f>
        <v>12</v>
      </c>
      <c r="N12" s="2" t="str">
        <f>VLOOKUP(J12,SERIES!B:K,9,FALSE)</f>
        <v>M</v>
      </c>
      <c r="O12" s="2" t="s">
        <v>239</v>
      </c>
      <c r="P12" s="6" t="s">
        <v>239</v>
      </c>
      <c r="Q12" s="2">
        <v>2025</v>
      </c>
      <c r="T12">
        <f t="shared" si="0"/>
        <v>53</v>
      </c>
      <c r="U12">
        <v>1</v>
      </c>
      <c r="V12">
        <v>2026</v>
      </c>
      <c r="W12" t="s">
        <v>315</v>
      </c>
    </row>
    <row r="13" spans="1:31">
      <c r="A13" t="s">
        <v>96</v>
      </c>
      <c r="B13" t="s">
        <v>97</v>
      </c>
      <c r="C13">
        <v>2</v>
      </c>
      <c r="E13" t="s">
        <v>302</v>
      </c>
      <c r="F13">
        <v>43</v>
      </c>
      <c r="G13" s="1"/>
      <c r="H13" s="2">
        <v>43</v>
      </c>
      <c r="I13" s="2">
        <v>43</v>
      </c>
      <c r="J13" s="2" t="s">
        <v>96</v>
      </c>
      <c r="K13" s="2">
        <v>2026</v>
      </c>
      <c r="L13" s="2" t="s">
        <v>239</v>
      </c>
      <c r="M13" s="2">
        <v>13</v>
      </c>
      <c r="N13" s="2" t="s">
        <v>405</v>
      </c>
      <c r="O13" s="2" t="s">
        <v>239</v>
      </c>
      <c r="P13" s="6" t="s">
        <v>239</v>
      </c>
      <c r="Q13" s="2">
        <v>2025</v>
      </c>
      <c r="T13">
        <f t="shared" si="0"/>
        <v>43</v>
      </c>
      <c r="U13">
        <v>1</v>
      </c>
      <c r="V13">
        <v>2026</v>
      </c>
      <c r="W13" t="s">
        <v>315</v>
      </c>
    </row>
    <row r="14" spans="1:31">
      <c r="A14" t="s">
        <v>18</v>
      </c>
      <c r="B14" t="s">
        <v>19</v>
      </c>
      <c r="C14">
        <v>2</v>
      </c>
      <c r="E14" t="s">
        <v>233</v>
      </c>
      <c r="F14">
        <v>18</v>
      </c>
      <c r="G14" s="1"/>
      <c r="H14" s="2">
        <v>18</v>
      </c>
      <c r="I14" s="2">
        <v>18</v>
      </c>
      <c r="J14" s="2" t="s">
        <v>18</v>
      </c>
      <c r="K14" s="2">
        <v>2026</v>
      </c>
      <c r="L14" s="2" t="s">
        <v>239</v>
      </c>
      <c r="M14" s="2">
        <v>14</v>
      </c>
      <c r="N14" s="2" t="s">
        <v>405</v>
      </c>
      <c r="O14" s="2" t="s">
        <v>239</v>
      </c>
      <c r="P14" s="6" t="s">
        <v>239</v>
      </c>
      <c r="Q14" s="2">
        <v>2025</v>
      </c>
      <c r="T14">
        <f t="shared" si="0"/>
        <v>18</v>
      </c>
      <c r="U14">
        <v>1</v>
      </c>
      <c r="V14">
        <v>2026</v>
      </c>
      <c r="W14" t="s">
        <v>315</v>
      </c>
    </row>
    <row r="15" spans="1:31">
      <c r="A15" t="s">
        <v>0</v>
      </c>
      <c r="B15" t="s">
        <v>1</v>
      </c>
      <c r="C15">
        <v>1</v>
      </c>
      <c r="E15" t="s">
        <v>303</v>
      </c>
      <c r="F15">
        <v>1</v>
      </c>
      <c r="G15" s="1"/>
      <c r="H15" s="2">
        <v>1</v>
      </c>
      <c r="I15" s="2">
        <v>1</v>
      </c>
      <c r="J15" s="2" t="s">
        <v>0</v>
      </c>
      <c r="K15" s="2">
        <v>2026</v>
      </c>
      <c r="L15" s="2" t="s">
        <v>239</v>
      </c>
      <c r="M15" s="2">
        <v>16</v>
      </c>
      <c r="N15" s="2" t="s">
        <v>405</v>
      </c>
      <c r="O15" s="2" t="s">
        <v>239</v>
      </c>
      <c r="P15" s="6" t="s">
        <v>239</v>
      </c>
      <c r="Q15" s="2">
        <v>2025</v>
      </c>
      <c r="T15">
        <f t="shared" si="0"/>
        <v>1</v>
      </c>
      <c r="U15">
        <v>1</v>
      </c>
      <c r="V15">
        <v>2026</v>
      </c>
      <c r="W15" t="s">
        <v>315</v>
      </c>
    </row>
    <row r="16" spans="1:31">
      <c r="A16" t="s">
        <v>5</v>
      </c>
      <c r="B16" t="s">
        <v>6</v>
      </c>
      <c r="C16">
        <v>2</v>
      </c>
      <c r="E16" t="s">
        <v>228</v>
      </c>
      <c r="F16">
        <v>35</v>
      </c>
      <c r="G16" s="1"/>
      <c r="H16" s="4">
        <v>35</v>
      </c>
      <c r="I16" s="4">
        <v>35</v>
      </c>
      <c r="J16" s="4" t="s">
        <v>5</v>
      </c>
      <c r="K16" s="4">
        <v>2026</v>
      </c>
      <c r="L16" s="4" t="str">
        <f>VLOOKUP(J16,SERIES!B:K,10,FALSE)</f>
        <v>B</v>
      </c>
      <c r="M16" s="4">
        <f>VLOOKUP(J16,SERIES!B:K,2,FALSE)</f>
        <v>21</v>
      </c>
      <c r="N16" s="4" t="str">
        <f>VLOOKUP(J16,SERIES!B:K,9,FALSE)</f>
        <v>P</v>
      </c>
      <c r="O16" s="2" t="s">
        <v>239</v>
      </c>
      <c r="P16" s="6" t="s">
        <v>239</v>
      </c>
      <c r="Q16" s="2">
        <v>2025</v>
      </c>
      <c r="T16">
        <f t="shared" si="0"/>
        <v>35</v>
      </c>
      <c r="U16">
        <v>1</v>
      </c>
      <c r="V16">
        <v>2026</v>
      </c>
      <c r="W16" t="s">
        <v>315</v>
      </c>
    </row>
    <row r="17" spans="1:23">
      <c r="A17" t="s">
        <v>171</v>
      </c>
      <c r="B17" t="s">
        <v>172</v>
      </c>
      <c r="C17">
        <v>2</v>
      </c>
      <c r="E17" t="s">
        <v>282</v>
      </c>
      <c r="F17">
        <v>42</v>
      </c>
      <c r="G17" s="1"/>
      <c r="H17" s="4">
        <v>42</v>
      </c>
      <c r="I17" s="4">
        <v>42</v>
      </c>
      <c r="J17" s="4" t="s">
        <v>171</v>
      </c>
      <c r="K17" s="4">
        <v>2026</v>
      </c>
      <c r="L17" s="4" t="str">
        <f>VLOOKUP(J17,SERIES!B:K,10,FALSE)</f>
        <v>B</v>
      </c>
      <c r="M17" s="4">
        <f>VLOOKUP(J17,SERIES!B:K,2,FALSE)</f>
        <v>22</v>
      </c>
      <c r="N17" s="4" t="str">
        <f>VLOOKUP(J17,SERIES!B:K,9,FALSE)</f>
        <v>P</v>
      </c>
      <c r="O17" s="2" t="s">
        <v>239</v>
      </c>
      <c r="P17" s="6" t="s">
        <v>239</v>
      </c>
      <c r="Q17" s="2">
        <v>2025</v>
      </c>
      <c r="T17">
        <f t="shared" si="0"/>
        <v>42</v>
      </c>
      <c r="U17">
        <v>1</v>
      </c>
      <c r="V17">
        <v>2026</v>
      </c>
      <c r="W17" t="s">
        <v>315</v>
      </c>
    </row>
    <row r="18" spans="1:23">
      <c r="A18" t="s">
        <v>207</v>
      </c>
      <c r="B18" t="s">
        <v>208</v>
      </c>
      <c r="C18">
        <v>2</v>
      </c>
      <c r="E18" t="s">
        <v>292</v>
      </c>
      <c r="F18">
        <v>38</v>
      </c>
      <c r="G18" s="1"/>
      <c r="H18" s="4">
        <v>38</v>
      </c>
      <c r="I18" s="4">
        <v>38</v>
      </c>
      <c r="J18" s="4" t="s">
        <v>207</v>
      </c>
      <c r="K18" s="4">
        <v>2026</v>
      </c>
      <c r="L18" s="4" t="str">
        <f>VLOOKUP(J18,SERIES!B:K,10,FALSE)</f>
        <v>B</v>
      </c>
      <c r="M18" s="4">
        <f>VLOOKUP(J18,SERIES!B:K,2,FALSE)</f>
        <v>23</v>
      </c>
      <c r="N18" s="4" t="str">
        <f>VLOOKUP(J18,SERIES!B:K,9,FALSE)</f>
        <v>P</v>
      </c>
      <c r="O18" s="2" t="s">
        <v>239</v>
      </c>
      <c r="P18" s="6" t="s">
        <v>239</v>
      </c>
      <c r="Q18" s="2">
        <v>2025</v>
      </c>
      <c r="T18">
        <f t="shared" si="0"/>
        <v>38</v>
      </c>
      <c r="U18">
        <v>1</v>
      </c>
      <c r="V18">
        <v>2026</v>
      </c>
      <c r="W18" t="s">
        <v>315</v>
      </c>
    </row>
    <row r="19" spans="1:23">
      <c r="A19" t="s">
        <v>174</v>
      </c>
      <c r="B19" t="s">
        <v>175</v>
      </c>
      <c r="C19">
        <v>2</v>
      </c>
      <c r="E19" t="s">
        <v>283</v>
      </c>
      <c r="F19">
        <v>45</v>
      </c>
      <c r="G19" s="1"/>
      <c r="H19" s="4">
        <v>45</v>
      </c>
      <c r="I19" s="4">
        <v>45</v>
      </c>
      <c r="J19" s="4" t="s">
        <v>174</v>
      </c>
      <c r="K19" s="4">
        <v>2026</v>
      </c>
      <c r="L19" s="4" t="str">
        <f>VLOOKUP(J19,SERIES!B:K,10,FALSE)</f>
        <v>B</v>
      </c>
      <c r="M19" s="4">
        <f>VLOOKUP(J19,SERIES!B:K,2,FALSE)</f>
        <v>24</v>
      </c>
      <c r="N19" s="4" t="str">
        <f>VLOOKUP(J19,SERIES!B:K,9,FALSE)</f>
        <v>P</v>
      </c>
      <c r="O19" s="2" t="s">
        <v>239</v>
      </c>
      <c r="P19" s="6" t="s">
        <v>239</v>
      </c>
      <c r="Q19" s="2">
        <v>2025</v>
      </c>
      <c r="T19">
        <f t="shared" si="0"/>
        <v>45</v>
      </c>
      <c r="U19">
        <v>1</v>
      </c>
      <c r="V19">
        <v>2026</v>
      </c>
      <c r="W19" t="s">
        <v>315</v>
      </c>
    </row>
    <row r="20" spans="1:23">
      <c r="A20" t="s">
        <v>78</v>
      </c>
      <c r="B20" t="s">
        <v>79</v>
      </c>
      <c r="C20">
        <v>2</v>
      </c>
      <c r="E20" t="s">
        <v>257</v>
      </c>
      <c r="F20">
        <v>10</v>
      </c>
      <c r="G20" s="1"/>
      <c r="H20" s="2">
        <v>10</v>
      </c>
      <c r="I20" s="2">
        <v>10</v>
      </c>
      <c r="J20" s="2" t="s">
        <v>78</v>
      </c>
      <c r="K20" s="2">
        <v>2026</v>
      </c>
      <c r="L20" s="2" t="str">
        <f>VLOOKUP(J20,SERIES!B:K,10,FALSE)</f>
        <v>B</v>
      </c>
      <c r="M20" s="2">
        <f>VLOOKUP(J20,SERIES!B:K,2,FALSE)</f>
        <v>25</v>
      </c>
      <c r="N20" s="2" t="str">
        <f>VLOOKUP(J20,SERIES!B:K,9,FALSE)</f>
        <v>M</v>
      </c>
      <c r="O20" s="2" t="s">
        <v>404</v>
      </c>
      <c r="P20" s="6" t="s">
        <v>239</v>
      </c>
      <c r="Q20" s="2">
        <v>2025</v>
      </c>
      <c r="T20">
        <f t="shared" si="0"/>
        <v>10</v>
      </c>
      <c r="U20">
        <v>1</v>
      </c>
      <c r="V20">
        <v>2026</v>
      </c>
      <c r="W20" t="s">
        <v>315</v>
      </c>
    </row>
    <row r="21" spans="1:23">
      <c r="A21" t="s">
        <v>15</v>
      </c>
      <c r="B21" t="s">
        <v>16</v>
      </c>
      <c r="C21">
        <v>2</v>
      </c>
      <c r="E21" t="s">
        <v>232</v>
      </c>
      <c r="F21">
        <v>17</v>
      </c>
      <c r="G21" s="1"/>
      <c r="H21" s="2">
        <v>17</v>
      </c>
      <c r="I21" s="2">
        <v>17</v>
      </c>
      <c r="J21" s="2" t="s">
        <v>15</v>
      </c>
      <c r="K21" s="2">
        <v>2026</v>
      </c>
      <c r="L21" s="2" t="str">
        <f>VLOOKUP(J21,SERIES!B:K,10,FALSE)</f>
        <v>B</v>
      </c>
      <c r="M21" s="2">
        <f>VLOOKUP(J21,SERIES!B:K,2,FALSE)</f>
        <v>26</v>
      </c>
      <c r="N21" s="2" t="str">
        <f>VLOOKUP(J21,SERIES!B:K,9,FALSE)</f>
        <v>M</v>
      </c>
      <c r="O21" s="2" t="s">
        <v>404</v>
      </c>
      <c r="P21" s="6" t="s">
        <v>239</v>
      </c>
      <c r="Q21" s="2">
        <v>2025</v>
      </c>
      <c r="T21">
        <f t="shared" si="0"/>
        <v>17</v>
      </c>
      <c r="U21">
        <v>1</v>
      </c>
      <c r="V21">
        <v>2026</v>
      </c>
      <c r="W21" t="s">
        <v>315</v>
      </c>
    </row>
    <row r="22" spans="1:23">
      <c r="A22" t="s">
        <v>204</v>
      </c>
      <c r="B22" t="s">
        <v>205</v>
      </c>
      <c r="C22">
        <v>2</v>
      </c>
      <c r="E22" t="s">
        <v>291</v>
      </c>
      <c r="F22">
        <v>5</v>
      </c>
      <c r="G22" s="1"/>
      <c r="H22" s="3">
        <v>5</v>
      </c>
      <c r="I22" s="3">
        <v>5</v>
      </c>
      <c r="J22" s="3" t="s">
        <v>204</v>
      </c>
      <c r="K22" s="3">
        <v>2026</v>
      </c>
      <c r="L22" s="3" t="str">
        <f>VLOOKUP(J22,SERIES!B:K,10,FALSE)</f>
        <v>A</v>
      </c>
      <c r="M22" s="3">
        <f>VLOOKUP(J22,SERIES!B:K,2,FALSE)</f>
        <v>17</v>
      </c>
      <c r="N22" s="3" t="str">
        <f>VLOOKUP(J22,SERIES!B:K,9,FALSE)</f>
        <v>R</v>
      </c>
      <c r="O22" s="2" t="s">
        <v>404</v>
      </c>
      <c r="P22" s="6" t="s">
        <v>404</v>
      </c>
      <c r="Q22" s="2">
        <v>2025</v>
      </c>
      <c r="T22">
        <f t="shared" si="0"/>
        <v>5</v>
      </c>
      <c r="U22">
        <v>2</v>
      </c>
      <c r="V22">
        <v>2026</v>
      </c>
      <c r="W22" t="s">
        <v>315</v>
      </c>
    </row>
    <row r="23" spans="1:23">
      <c r="A23" t="s">
        <v>150</v>
      </c>
      <c r="B23" t="s">
        <v>151</v>
      </c>
      <c r="C23">
        <v>2</v>
      </c>
      <c r="E23" t="s">
        <v>276</v>
      </c>
      <c r="F23">
        <v>57</v>
      </c>
      <c r="G23" s="1"/>
      <c r="H23" s="3">
        <v>57</v>
      </c>
      <c r="I23" s="3">
        <v>57</v>
      </c>
      <c r="J23" s="3" t="s">
        <v>150</v>
      </c>
      <c r="K23" s="3">
        <v>2026</v>
      </c>
      <c r="L23" s="3" t="str">
        <f>VLOOKUP(J23,SERIES!B:K,10,FALSE)</f>
        <v>A</v>
      </c>
      <c r="M23" s="3">
        <f>VLOOKUP(J23,SERIES!B:K,2,FALSE)</f>
        <v>18</v>
      </c>
      <c r="N23" s="3" t="str">
        <f>VLOOKUP(J23,SERIES!B:K,9,FALSE)</f>
        <v>R</v>
      </c>
      <c r="O23" s="2" t="s">
        <v>404</v>
      </c>
      <c r="P23" s="6" t="s">
        <v>404</v>
      </c>
      <c r="Q23" s="2">
        <v>2025</v>
      </c>
      <c r="T23">
        <f t="shared" si="0"/>
        <v>57</v>
      </c>
      <c r="U23">
        <v>2</v>
      </c>
      <c r="V23">
        <v>2026</v>
      </c>
      <c r="W23" t="s">
        <v>315</v>
      </c>
    </row>
    <row r="24" spans="1:23">
      <c r="A24" t="s">
        <v>90</v>
      </c>
      <c r="B24" t="s">
        <v>91</v>
      </c>
      <c r="C24">
        <v>2</v>
      </c>
      <c r="E24" t="s">
        <v>262</v>
      </c>
      <c r="F24">
        <v>21</v>
      </c>
      <c r="G24" s="1"/>
      <c r="H24" s="3">
        <v>21</v>
      </c>
      <c r="I24" s="3">
        <v>21</v>
      </c>
      <c r="J24" s="3" t="s">
        <v>90</v>
      </c>
      <c r="K24" s="3">
        <v>2026</v>
      </c>
      <c r="L24" s="3" t="str">
        <f>VLOOKUP(J24,SERIES!B:K,10,FALSE)</f>
        <v>A</v>
      </c>
      <c r="M24" s="3">
        <f>VLOOKUP(J24,SERIES!B:K,2,FALSE)</f>
        <v>19</v>
      </c>
      <c r="N24" s="3" t="str">
        <f>VLOOKUP(J24,SERIES!B:K,9,FALSE)</f>
        <v>R</v>
      </c>
      <c r="O24" s="2" t="s">
        <v>404</v>
      </c>
      <c r="P24" s="6" t="s">
        <v>404</v>
      </c>
      <c r="Q24" s="2">
        <v>2025</v>
      </c>
      <c r="T24">
        <f t="shared" si="0"/>
        <v>21</v>
      </c>
      <c r="U24">
        <v>2</v>
      </c>
      <c r="V24">
        <v>2026</v>
      </c>
      <c r="W24" t="s">
        <v>315</v>
      </c>
    </row>
    <row r="25" spans="1:23">
      <c r="A25" t="s">
        <v>358</v>
      </c>
      <c r="B25" t="s">
        <v>519</v>
      </c>
      <c r="C25">
        <v>2</v>
      </c>
      <c r="E25" t="s">
        <v>523</v>
      </c>
      <c r="F25">
        <v>69</v>
      </c>
      <c r="G25" s="1"/>
      <c r="H25" s="3">
        <v>74</v>
      </c>
      <c r="I25" s="5">
        <v>69</v>
      </c>
      <c r="J25" s="5" t="s">
        <v>358</v>
      </c>
      <c r="K25" s="3">
        <v>2026</v>
      </c>
      <c r="L25" s="3" t="str">
        <f>VLOOKUP(J25,SERIES!B:K,10,FALSE)</f>
        <v>A</v>
      </c>
      <c r="M25" s="3">
        <v>20</v>
      </c>
      <c r="N25" s="3" t="str">
        <f>VLOOKUP(J25,SERIES!B:K,9,FALSE)</f>
        <v>R</v>
      </c>
      <c r="O25" s="2" t="s">
        <v>404</v>
      </c>
      <c r="P25" s="6" t="s">
        <v>404</v>
      </c>
      <c r="Q25" s="2">
        <v>2025</v>
      </c>
      <c r="T25">
        <f t="shared" si="0"/>
        <v>74</v>
      </c>
      <c r="U25">
        <v>2</v>
      </c>
      <c r="V25">
        <v>2026</v>
      </c>
      <c r="W25" t="s">
        <v>315</v>
      </c>
    </row>
    <row r="26" spans="1:23">
      <c r="A26" t="s">
        <v>201</v>
      </c>
      <c r="B26" t="s">
        <v>202</v>
      </c>
      <c r="C26">
        <v>2</v>
      </c>
      <c r="E26" t="s">
        <v>290</v>
      </c>
      <c r="F26">
        <v>30</v>
      </c>
      <c r="G26" s="1"/>
      <c r="H26" s="2">
        <v>30</v>
      </c>
      <c r="I26" s="2">
        <v>30</v>
      </c>
      <c r="J26" s="2" t="s">
        <v>201</v>
      </c>
      <c r="K26" s="2">
        <v>2026</v>
      </c>
      <c r="L26" s="2" t="str">
        <f>VLOOKUP(J26,SERIES!B:K,10,FALSE)</f>
        <v>B</v>
      </c>
      <c r="M26" s="2">
        <f>VLOOKUP(J26,SERIES!B:K,2,FALSE)</f>
        <v>27</v>
      </c>
      <c r="N26" s="2" t="str">
        <f>VLOOKUP(J26,SERIES!B:K,9,FALSE)</f>
        <v>M</v>
      </c>
      <c r="O26" s="2" t="s">
        <v>404</v>
      </c>
      <c r="P26" s="6" t="s">
        <v>404</v>
      </c>
      <c r="Q26" s="2">
        <v>2025</v>
      </c>
      <c r="T26">
        <f t="shared" si="0"/>
        <v>30</v>
      </c>
      <c r="U26">
        <v>2</v>
      </c>
      <c r="V26">
        <v>2026</v>
      </c>
      <c r="W26" t="s">
        <v>315</v>
      </c>
    </row>
    <row r="27" spans="1:23">
      <c r="A27" t="s">
        <v>24</v>
      </c>
      <c r="B27" t="s">
        <v>25</v>
      </c>
      <c r="C27">
        <v>2</v>
      </c>
      <c r="E27" t="s">
        <v>234</v>
      </c>
      <c r="F27">
        <v>46</v>
      </c>
      <c r="G27" s="1"/>
      <c r="H27" s="2">
        <v>46</v>
      </c>
      <c r="I27" s="2">
        <v>46</v>
      </c>
      <c r="J27" s="2" t="s">
        <v>24</v>
      </c>
      <c r="K27" s="2">
        <v>2026</v>
      </c>
      <c r="L27" s="2" t="str">
        <f>VLOOKUP(J27,SERIES!B:K,10,FALSE)</f>
        <v>B</v>
      </c>
      <c r="M27" s="2">
        <f>VLOOKUP(J27,SERIES!B:K,2,FALSE)</f>
        <v>28</v>
      </c>
      <c r="N27" s="2" t="str">
        <f>VLOOKUP(J27,SERIES!B:K,9,FALSE)</f>
        <v>M</v>
      </c>
      <c r="O27" s="2" t="s">
        <v>404</v>
      </c>
      <c r="P27" s="6" t="s">
        <v>404</v>
      </c>
      <c r="Q27" s="2">
        <v>2025</v>
      </c>
      <c r="T27">
        <f t="shared" si="0"/>
        <v>46</v>
      </c>
      <c r="U27">
        <v>2</v>
      </c>
      <c r="V27">
        <v>2026</v>
      </c>
      <c r="W27" t="s">
        <v>315</v>
      </c>
    </row>
    <row r="28" spans="1:23">
      <c r="A28" t="s">
        <v>33</v>
      </c>
      <c r="B28" t="s">
        <v>34</v>
      </c>
      <c r="C28">
        <v>5</v>
      </c>
      <c r="E28" t="s">
        <v>238</v>
      </c>
      <c r="F28">
        <v>66</v>
      </c>
      <c r="G28" s="1"/>
      <c r="H28" s="2">
        <v>69</v>
      </c>
      <c r="I28" s="2">
        <v>66</v>
      </c>
      <c r="J28" s="2" t="s">
        <v>33</v>
      </c>
      <c r="K28" s="2">
        <v>2026</v>
      </c>
      <c r="L28" s="2" t="str">
        <f>VLOOKUP(J28,SERIES!B:K,10,FALSE)</f>
        <v>B</v>
      </c>
      <c r="M28" s="2">
        <f>VLOOKUP(J28,SERIES!B:K,2,FALSE)</f>
        <v>29</v>
      </c>
      <c r="N28" s="2" t="str">
        <f>VLOOKUP(J28,SERIES!B:K,9,FALSE)</f>
        <v>M</v>
      </c>
      <c r="O28" s="2" t="s">
        <v>404</v>
      </c>
      <c r="P28" s="6" t="s">
        <v>404</v>
      </c>
      <c r="Q28" s="2">
        <v>2025</v>
      </c>
      <c r="T28">
        <f t="shared" si="0"/>
        <v>69</v>
      </c>
      <c r="U28">
        <v>2</v>
      </c>
      <c r="V28">
        <v>2026</v>
      </c>
      <c r="W28" t="s">
        <v>315</v>
      </c>
    </row>
    <row r="29" spans="1:23">
      <c r="A29" t="s">
        <v>66</v>
      </c>
      <c r="B29" t="s">
        <v>67</v>
      </c>
      <c r="C29">
        <v>3</v>
      </c>
      <c r="E29" t="s">
        <v>253</v>
      </c>
      <c r="F29">
        <v>64</v>
      </c>
      <c r="G29" s="1"/>
      <c r="H29" s="2">
        <v>64</v>
      </c>
      <c r="I29" s="2">
        <v>64</v>
      </c>
      <c r="J29" s="2" t="s">
        <v>66</v>
      </c>
      <c r="K29" s="2">
        <v>2026</v>
      </c>
      <c r="L29" s="2" t="str">
        <f>VLOOKUP(J29,SERIES!B:K,10,FALSE)</f>
        <v>B</v>
      </c>
      <c r="M29" s="2">
        <f>VLOOKUP(J29,SERIES!B:K,2,FALSE)</f>
        <v>30</v>
      </c>
      <c r="N29" s="2" t="str">
        <f>VLOOKUP(J29,SERIES!B:K,9,FALSE)</f>
        <v>M</v>
      </c>
      <c r="O29" s="2" t="s">
        <v>404</v>
      </c>
      <c r="P29" s="6" t="s">
        <v>404</v>
      </c>
      <c r="Q29" s="2">
        <v>2025</v>
      </c>
      <c r="T29">
        <f t="shared" si="0"/>
        <v>64</v>
      </c>
      <c r="U29">
        <v>2</v>
      </c>
      <c r="V29">
        <v>2026</v>
      </c>
      <c r="W29" t="s">
        <v>315</v>
      </c>
    </row>
    <row r="30" spans="1:23">
      <c r="A30" t="s">
        <v>165</v>
      </c>
      <c r="B30" t="s">
        <v>166</v>
      </c>
      <c r="C30">
        <v>2</v>
      </c>
      <c r="E30" t="s">
        <v>280</v>
      </c>
      <c r="F30">
        <v>62</v>
      </c>
      <c r="G30" s="1"/>
      <c r="H30" s="2">
        <v>62</v>
      </c>
      <c r="I30" s="2">
        <v>62</v>
      </c>
      <c r="J30" s="2" t="s">
        <v>165</v>
      </c>
      <c r="K30" s="2">
        <v>2026</v>
      </c>
      <c r="L30" s="2" t="str">
        <f>VLOOKUP(J30,SERIES!B:K,10,FALSE)</f>
        <v>B</v>
      </c>
      <c r="M30" s="2">
        <f>VLOOKUP(J30,SERIES!B:K,2,FALSE)</f>
        <v>32</v>
      </c>
      <c r="N30" s="2" t="str">
        <f>VLOOKUP(J30,SERIES!B:K,9,FALSE)</f>
        <v>M</v>
      </c>
      <c r="O30" s="2" t="s">
        <v>404</v>
      </c>
      <c r="P30" s="6" t="s">
        <v>404</v>
      </c>
      <c r="Q30" s="2">
        <v>2025</v>
      </c>
      <c r="T30">
        <f t="shared" si="0"/>
        <v>62</v>
      </c>
      <c r="U30">
        <v>2</v>
      </c>
      <c r="V30">
        <v>2026</v>
      </c>
      <c r="W30" t="s">
        <v>315</v>
      </c>
    </row>
    <row r="31" spans="1:23">
      <c r="A31" t="s">
        <v>87</v>
      </c>
      <c r="B31" t="s">
        <v>88</v>
      </c>
      <c r="C31">
        <v>2</v>
      </c>
      <c r="E31" t="s">
        <v>261</v>
      </c>
      <c r="F31">
        <v>22</v>
      </c>
      <c r="G31" s="1"/>
      <c r="H31" s="2">
        <v>22</v>
      </c>
      <c r="I31" s="2">
        <v>22</v>
      </c>
      <c r="J31" s="2" t="s">
        <v>87</v>
      </c>
      <c r="K31" s="2">
        <v>2026</v>
      </c>
      <c r="L31" s="2" t="str">
        <f>VLOOKUP(J31,SERIES!B:K,10,FALSE)</f>
        <v>B</v>
      </c>
      <c r="M31" s="2">
        <f>VLOOKUP(J31,SERIES!B:K,2,FALSE)</f>
        <v>33</v>
      </c>
      <c r="N31" s="2" t="str">
        <f>VLOOKUP(J31,SERIES!B:K,9,FALSE)</f>
        <v>M</v>
      </c>
      <c r="O31" s="2" t="s">
        <v>404</v>
      </c>
      <c r="P31" s="6" t="s">
        <v>404</v>
      </c>
      <c r="Q31" s="2">
        <v>2025</v>
      </c>
      <c r="T31">
        <f t="shared" si="0"/>
        <v>22</v>
      </c>
      <c r="U31">
        <v>2</v>
      </c>
      <c r="V31">
        <v>2026</v>
      </c>
      <c r="W31" t="s">
        <v>315</v>
      </c>
    </row>
    <row r="32" spans="1:23">
      <c r="A32" t="s">
        <v>105</v>
      </c>
      <c r="B32" t="s">
        <v>106</v>
      </c>
      <c r="C32">
        <v>2</v>
      </c>
      <c r="E32" t="s">
        <v>266</v>
      </c>
      <c r="F32">
        <v>33</v>
      </c>
      <c r="G32" s="1"/>
      <c r="H32" s="2">
        <v>33</v>
      </c>
      <c r="I32" s="2">
        <v>33</v>
      </c>
      <c r="J32" s="2" t="s">
        <v>105</v>
      </c>
      <c r="K32" s="2">
        <v>2026</v>
      </c>
      <c r="L32" s="2" t="str">
        <f>VLOOKUP(J32,SERIES!B:K,10,FALSE)</f>
        <v>B</v>
      </c>
      <c r="M32" s="2">
        <f>VLOOKUP(J32,SERIES!B:K,2,FALSE)</f>
        <v>35</v>
      </c>
      <c r="N32" s="2" t="str">
        <f>VLOOKUP(J32,SERIES!B:K,9,FALSE)</f>
        <v>M</v>
      </c>
      <c r="O32" s="2" t="s">
        <v>404</v>
      </c>
      <c r="P32" s="6" t="s">
        <v>404</v>
      </c>
      <c r="Q32" s="2">
        <v>2025</v>
      </c>
      <c r="T32">
        <f t="shared" si="0"/>
        <v>33</v>
      </c>
      <c r="U32">
        <v>2</v>
      </c>
      <c r="V32">
        <v>2026</v>
      </c>
      <c r="W32" t="s">
        <v>315</v>
      </c>
    </row>
    <row r="33" spans="1:23">
      <c r="A33" t="s">
        <v>128</v>
      </c>
      <c r="B33" t="s">
        <v>126</v>
      </c>
      <c r="C33">
        <v>4</v>
      </c>
      <c r="E33" t="s">
        <v>271</v>
      </c>
      <c r="F33">
        <v>65</v>
      </c>
      <c r="G33" s="1"/>
      <c r="H33" s="2">
        <v>67</v>
      </c>
      <c r="I33" s="2">
        <v>65</v>
      </c>
      <c r="J33" s="2" t="s">
        <v>128</v>
      </c>
      <c r="K33" s="2">
        <v>2026</v>
      </c>
      <c r="L33" s="2" t="str">
        <f>VLOOKUP(J33,SERIES!B:K,10,FALSE)</f>
        <v>B</v>
      </c>
      <c r="M33" s="2">
        <f>VLOOKUP(J33,SERIES!B:K,2,FALSE)</f>
        <v>36</v>
      </c>
      <c r="N33" s="2" t="str">
        <f>VLOOKUP(J33,SERIES!B:K,9,FALSE)</f>
        <v>M</v>
      </c>
      <c r="O33" s="2" t="s">
        <v>404</v>
      </c>
      <c r="P33" s="6" t="s">
        <v>404</v>
      </c>
      <c r="Q33" s="2">
        <v>2025</v>
      </c>
      <c r="T33">
        <f t="shared" si="0"/>
        <v>67</v>
      </c>
      <c r="U33">
        <v>2</v>
      </c>
      <c r="V33">
        <v>2026</v>
      </c>
      <c r="W33" t="s">
        <v>315</v>
      </c>
    </row>
    <row r="34" spans="1:23">
      <c r="A34" t="s">
        <v>180</v>
      </c>
      <c r="B34" t="s">
        <v>181</v>
      </c>
      <c r="C34">
        <v>2</v>
      </c>
      <c r="E34" t="s">
        <v>244</v>
      </c>
      <c r="F34">
        <v>24</v>
      </c>
      <c r="G34" s="1"/>
      <c r="H34" s="4">
        <v>24</v>
      </c>
      <c r="I34" s="4">
        <v>24</v>
      </c>
      <c r="J34" s="4" t="s">
        <v>180</v>
      </c>
      <c r="K34" s="4">
        <v>2026</v>
      </c>
      <c r="L34" s="4" t="str">
        <f>VLOOKUP(J34,SERIES!B:K,10,FALSE)</f>
        <v>C</v>
      </c>
      <c r="M34" s="4">
        <f>VLOOKUP(J34,SERIES!B:K,2,FALSE)</f>
        <v>41</v>
      </c>
      <c r="N34" s="4" t="str">
        <f>VLOOKUP(J34,SERIES!B:K,9,FALSE)</f>
        <v>P</v>
      </c>
      <c r="O34" s="2" t="s">
        <v>404</v>
      </c>
      <c r="P34" s="6" t="s">
        <v>404</v>
      </c>
      <c r="Q34" s="2">
        <v>2025</v>
      </c>
      <c r="T34">
        <f t="shared" ref="T34:T65" si="1">H34</f>
        <v>24</v>
      </c>
      <c r="U34">
        <v>2</v>
      </c>
      <c r="V34">
        <v>2026</v>
      </c>
      <c r="W34" t="s">
        <v>315</v>
      </c>
    </row>
    <row r="35" spans="1:23">
      <c r="A35" t="s">
        <v>21</v>
      </c>
      <c r="B35" t="s">
        <v>22</v>
      </c>
      <c r="C35">
        <v>2</v>
      </c>
      <c r="E35" t="s">
        <v>235</v>
      </c>
      <c r="F35">
        <v>39</v>
      </c>
      <c r="G35" s="1"/>
      <c r="H35" s="4">
        <v>39</v>
      </c>
      <c r="I35" s="4">
        <v>39</v>
      </c>
      <c r="J35" s="4" t="s">
        <v>21</v>
      </c>
      <c r="K35" s="4">
        <v>2026</v>
      </c>
      <c r="L35" s="4" t="str">
        <f>VLOOKUP(J35,SERIES!B:K,10,FALSE)</f>
        <v>C</v>
      </c>
      <c r="M35" s="4">
        <f>VLOOKUP(J35,SERIES!B:K,2,FALSE)</f>
        <v>42</v>
      </c>
      <c r="N35" s="4" t="str">
        <f>VLOOKUP(J35,SERIES!B:K,9,FALSE)</f>
        <v>P</v>
      </c>
      <c r="O35" s="2" t="s">
        <v>404</v>
      </c>
      <c r="P35" s="6" t="s">
        <v>404</v>
      </c>
      <c r="Q35" s="2">
        <v>2025</v>
      </c>
      <c r="T35">
        <f t="shared" si="1"/>
        <v>39</v>
      </c>
      <c r="U35">
        <v>2</v>
      </c>
      <c r="V35">
        <v>2026</v>
      </c>
      <c r="W35" t="s">
        <v>315</v>
      </c>
    </row>
    <row r="36" spans="1:23">
      <c r="A36" t="s">
        <v>110</v>
      </c>
      <c r="B36" t="s">
        <v>111</v>
      </c>
      <c r="C36">
        <v>2</v>
      </c>
      <c r="E36" t="s">
        <v>268</v>
      </c>
      <c r="F36">
        <v>28</v>
      </c>
      <c r="G36" s="1"/>
      <c r="H36" s="4">
        <v>28</v>
      </c>
      <c r="I36" s="4">
        <v>28</v>
      </c>
      <c r="J36" s="4" t="s">
        <v>110</v>
      </c>
      <c r="K36" s="4">
        <v>2026</v>
      </c>
      <c r="L36" s="4" t="str">
        <f>VLOOKUP(J36,SERIES!B:K,10,FALSE)</f>
        <v>C</v>
      </c>
      <c r="M36" s="4">
        <f>VLOOKUP(J36,SERIES!B:K,2,FALSE)</f>
        <v>43</v>
      </c>
      <c r="N36" s="4" t="str">
        <f>VLOOKUP(J36,SERIES!B:K,9,FALSE)</f>
        <v>P</v>
      </c>
      <c r="O36" s="2" t="s">
        <v>404</v>
      </c>
      <c r="P36" s="6" t="s">
        <v>404</v>
      </c>
      <c r="Q36" s="2">
        <v>2025</v>
      </c>
      <c r="T36">
        <f t="shared" si="1"/>
        <v>28</v>
      </c>
      <c r="U36">
        <v>2</v>
      </c>
      <c r="V36">
        <v>2026</v>
      </c>
      <c r="W36" t="s">
        <v>315</v>
      </c>
    </row>
    <row r="37" spans="1:23">
      <c r="A37" t="s">
        <v>60</v>
      </c>
      <c r="B37" t="s">
        <v>61</v>
      </c>
      <c r="C37">
        <v>2</v>
      </c>
      <c r="E37" t="s">
        <v>249</v>
      </c>
      <c r="F37">
        <v>2</v>
      </c>
      <c r="G37" s="1"/>
      <c r="H37" s="2">
        <v>2</v>
      </c>
      <c r="I37" s="2">
        <v>2</v>
      </c>
      <c r="J37" s="2" t="s">
        <v>60</v>
      </c>
      <c r="K37" s="2">
        <v>2026</v>
      </c>
      <c r="L37" s="2" t="str">
        <f>VLOOKUP(J37,SERIES!B:K,10,FALSE)</f>
        <v>C</v>
      </c>
      <c r="M37" s="2">
        <f>VLOOKUP(J37,SERIES!B:K,2,FALSE)</f>
        <v>45</v>
      </c>
      <c r="N37" s="2" t="str">
        <f>VLOOKUP(J37,SERIES!B:K,9,FALSE)</f>
        <v>M</v>
      </c>
      <c r="O37" s="2" t="s">
        <v>231</v>
      </c>
      <c r="P37" s="6" t="s">
        <v>404</v>
      </c>
      <c r="Q37" s="2">
        <v>2025</v>
      </c>
      <c r="T37">
        <f t="shared" si="1"/>
        <v>2</v>
      </c>
      <c r="U37">
        <v>2</v>
      </c>
      <c r="V37">
        <v>2026</v>
      </c>
      <c r="W37" t="s">
        <v>315</v>
      </c>
    </row>
    <row r="38" spans="1:23">
      <c r="A38" t="s">
        <v>186</v>
      </c>
      <c r="B38" t="s">
        <v>187</v>
      </c>
      <c r="C38">
        <v>2</v>
      </c>
      <c r="E38" t="s">
        <v>285</v>
      </c>
      <c r="F38">
        <v>27</v>
      </c>
      <c r="G38" s="1"/>
      <c r="H38" s="2">
        <v>27</v>
      </c>
      <c r="I38" s="2">
        <v>27</v>
      </c>
      <c r="J38" s="2" t="s">
        <v>186</v>
      </c>
      <c r="K38" s="2">
        <v>2026</v>
      </c>
      <c r="L38" s="2" t="str">
        <f>VLOOKUP(J38,SERIES!B:K,10,FALSE)</f>
        <v>C</v>
      </c>
      <c r="M38" s="2">
        <f>VLOOKUP(J38,SERIES!B:K,2,FALSE)</f>
        <v>46</v>
      </c>
      <c r="N38" s="2" t="str">
        <f>VLOOKUP(J38,SERIES!B:K,9,FALSE)</f>
        <v>M</v>
      </c>
      <c r="O38" s="2" t="s">
        <v>231</v>
      </c>
      <c r="P38" s="6" t="s">
        <v>404</v>
      </c>
      <c r="Q38" s="2">
        <v>2025</v>
      </c>
      <c r="T38">
        <f t="shared" si="1"/>
        <v>27</v>
      </c>
      <c r="U38">
        <v>2</v>
      </c>
      <c r="V38">
        <v>2026</v>
      </c>
      <c r="W38" t="s">
        <v>315</v>
      </c>
    </row>
    <row r="39" spans="1:23">
      <c r="A39" t="s">
        <v>419</v>
      </c>
      <c r="B39" t="s">
        <v>549</v>
      </c>
      <c r="C39">
        <v>2</v>
      </c>
      <c r="E39" t="s">
        <v>550</v>
      </c>
      <c r="F39">
        <v>55</v>
      </c>
      <c r="G39" s="1"/>
      <c r="H39" s="2">
        <v>55</v>
      </c>
      <c r="I39" s="2">
        <v>55</v>
      </c>
      <c r="J39" s="2" t="s">
        <v>419</v>
      </c>
      <c r="K39" s="2">
        <v>2026</v>
      </c>
      <c r="L39" s="2" t="str">
        <f>VLOOKUP(J39,SERIES!B:K,10,FALSE)</f>
        <v>C</v>
      </c>
      <c r="M39" s="2">
        <f>VLOOKUP(J39,SERIES!B:K,2,FALSE)</f>
        <v>47</v>
      </c>
      <c r="N39" s="2" t="str">
        <f>VLOOKUP(J39,SERIES!B:K,9,FALSE)</f>
        <v>M</v>
      </c>
      <c r="O39" s="2" t="s">
        <v>231</v>
      </c>
      <c r="P39" s="6" t="s">
        <v>404</v>
      </c>
      <c r="Q39" s="2">
        <v>2025</v>
      </c>
      <c r="T39">
        <f t="shared" si="1"/>
        <v>55</v>
      </c>
      <c r="U39">
        <v>2</v>
      </c>
      <c r="V39">
        <v>2026</v>
      </c>
      <c r="W39" t="s">
        <v>315</v>
      </c>
    </row>
    <row r="40" spans="1:23">
      <c r="A40" t="s">
        <v>147</v>
      </c>
      <c r="B40" t="s">
        <v>148</v>
      </c>
      <c r="C40">
        <v>2</v>
      </c>
      <c r="E40" t="s">
        <v>275</v>
      </c>
      <c r="F40">
        <v>12</v>
      </c>
      <c r="G40" s="1"/>
      <c r="H40" s="2">
        <v>12</v>
      </c>
      <c r="I40" s="2">
        <v>12</v>
      </c>
      <c r="J40" s="2" t="s">
        <v>147</v>
      </c>
      <c r="K40" s="2">
        <v>2026</v>
      </c>
      <c r="L40" s="2" t="str">
        <f>VLOOKUP(J40,SERIES!B:K,10,FALSE)</f>
        <v>C</v>
      </c>
      <c r="M40" s="2">
        <f>VLOOKUP(J40,SERIES!B:K,2,FALSE)</f>
        <v>48</v>
      </c>
      <c r="N40" s="2" t="str">
        <f>VLOOKUP(J40,SERIES!B:K,9,FALSE)</f>
        <v>M</v>
      </c>
      <c r="O40" s="2" t="s">
        <v>231</v>
      </c>
      <c r="P40" s="6" t="s">
        <v>404</v>
      </c>
      <c r="Q40" s="2">
        <v>2025</v>
      </c>
      <c r="T40">
        <f t="shared" si="1"/>
        <v>12</v>
      </c>
      <c r="U40">
        <v>2</v>
      </c>
      <c r="V40">
        <v>2026</v>
      </c>
      <c r="W40" t="s">
        <v>315</v>
      </c>
    </row>
    <row r="41" spans="1:23">
      <c r="A41" t="s">
        <v>93</v>
      </c>
      <c r="B41" t="s">
        <v>94</v>
      </c>
      <c r="C41">
        <v>2</v>
      </c>
      <c r="E41" t="s">
        <v>263</v>
      </c>
      <c r="F41">
        <v>6</v>
      </c>
      <c r="G41" s="1"/>
      <c r="H41" s="2">
        <v>6</v>
      </c>
      <c r="I41" s="2">
        <v>6</v>
      </c>
      <c r="J41" s="2" t="s">
        <v>93</v>
      </c>
      <c r="K41" s="2">
        <v>2026</v>
      </c>
      <c r="L41" s="2" t="str">
        <f>VLOOKUP(J41,SERIES!B:K,10,FALSE)</f>
        <v>C</v>
      </c>
      <c r="M41" s="2">
        <f>VLOOKUP(J41,SERIES!B:K,2,FALSE)</f>
        <v>50</v>
      </c>
      <c r="N41" s="2" t="str">
        <f>VLOOKUP(J41,SERIES!B:K,9,FALSE)</f>
        <v>M</v>
      </c>
      <c r="O41" s="2" t="s">
        <v>231</v>
      </c>
      <c r="P41" s="6" t="s">
        <v>404</v>
      </c>
      <c r="Q41" s="2">
        <v>2025</v>
      </c>
      <c r="T41">
        <f t="shared" si="1"/>
        <v>6</v>
      </c>
      <c r="U41">
        <v>2</v>
      </c>
      <c r="V41">
        <v>2026</v>
      </c>
      <c r="W41" t="s">
        <v>315</v>
      </c>
    </row>
    <row r="42" spans="1:23">
      <c r="A42" t="s">
        <v>144</v>
      </c>
      <c r="B42" t="s">
        <v>145</v>
      </c>
      <c r="C42">
        <v>2</v>
      </c>
      <c r="E42" t="s">
        <v>301</v>
      </c>
      <c r="F42">
        <v>13</v>
      </c>
      <c r="G42" s="1"/>
      <c r="H42" s="3">
        <v>13</v>
      </c>
      <c r="I42" s="3">
        <v>13</v>
      </c>
      <c r="J42" s="3" t="s">
        <v>144</v>
      </c>
      <c r="K42" s="3">
        <v>2026</v>
      </c>
      <c r="L42" s="3" t="str">
        <f>VLOOKUP(J42,SERIES!B:K,10,FALSE)</f>
        <v>B</v>
      </c>
      <c r="M42" s="3">
        <f>VLOOKUP(J42,SERIES!B:K,2,FALSE)</f>
        <v>37</v>
      </c>
      <c r="N42" s="3" t="str">
        <f>VLOOKUP(J42,SERIES!B:K,9,FALSE)</f>
        <v>R</v>
      </c>
      <c r="O42" s="2" t="s">
        <v>231</v>
      </c>
      <c r="P42" s="6" t="s">
        <v>231</v>
      </c>
      <c r="Q42" s="2">
        <v>2025</v>
      </c>
      <c r="T42">
        <f t="shared" si="1"/>
        <v>13</v>
      </c>
      <c r="U42">
        <v>3</v>
      </c>
      <c r="V42">
        <v>2026</v>
      </c>
      <c r="W42" t="s">
        <v>315</v>
      </c>
    </row>
    <row r="43" spans="1:23">
      <c r="A43" t="s">
        <v>177</v>
      </c>
      <c r="B43" t="s">
        <v>178</v>
      </c>
      <c r="C43">
        <v>2</v>
      </c>
      <c r="E43" t="s">
        <v>252</v>
      </c>
      <c r="F43">
        <v>25</v>
      </c>
      <c r="G43" s="1"/>
      <c r="H43" s="3">
        <v>25</v>
      </c>
      <c r="I43" s="3">
        <v>25</v>
      </c>
      <c r="J43" s="3" t="s">
        <v>177</v>
      </c>
      <c r="K43" s="3">
        <v>2026</v>
      </c>
      <c r="L43" s="3" t="str">
        <f>VLOOKUP(J43,SERIES!B:K,10,FALSE)</f>
        <v>B</v>
      </c>
      <c r="M43" s="3">
        <f>VLOOKUP(J43,SERIES!B:K,2,FALSE)</f>
        <v>38</v>
      </c>
      <c r="N43" s="3" t="str">
        <f>VLOOKUP(J43,SERIES!B:K,9,FALSE)</f>
        <v>R</v>
      </c>
      <c r="O43" s="2" t="s">
        <v>231</v>
      </c>
      <c r="P43" s="6" t="s">
        <v>231</v>
      </c>
      <c r="Q43" s="2">
        <v>2025</v>
      </c>
      <c r="T43">
        <f t="shared" si="1"/>
        <v>25</v>
      </c>
      <c r="U43">
        <v>3</v>
      </c>
      <c r="V43">
        <v>2026</v>
      </c>
      <c r="W43" t="s">
        <v>315</v>
      </c>
    </row>
    <row r="44" spans="1:23">
      <c r="A44" t="s">
        <v>75</v>
      </c>
      <c r="B44" t="s">
        <v>76</v>
      </c>
      <c r="C44">
        <v>2</v>
      </c>
      <c r="E44" t="s">
        <v>256</v>
      </c>
      <c r="F44">
        <v>8</v>
      </c>
      <c r="G44" s="1"/>
      <c r="H44" s="3">
        <v>8</v>
      </c>
      <c r="I44" s="3">
        <v>8</v>
      </c>
      <c r="J44" s="3" t="s">
        <v>75</v>
      </c>
      <c r="K44" s="3">
        <v>2026</v>
      </c>
      <c r="L44" s="3" t="str">
        <f>VLOOKUP(J44,SERIES!B:K,10,FALSE)</f>
        <v>B</v>
      </c>
      <c r="M44" s="3">
        <f>VLOOKUP(J44,SERIES!B:K,2,FALSE)</f>
        <v>39</v>
      </c>
      <c r="N44" s="3" t="str">
        <f>VLOOKUP(J44,SERIES!B:K,9,FALSE)</f>
        <v>R</v>
      </c>
      <c r="O44" s="2" t="s">
        <v>231</v>
      </c>
      <c r="P44" s="6" t="s">
        <v>231</v>
      </c>
      <c r="Q44" s="2">
        <v>2025</v>
      </c>
      <c r="T44">
        <f t="shared" si="1"/>
        <v>8</v>
      </c>
      <c r="U44">
        <v>3</v>
      </c>
      <c r="V44">
        <v>2026</v>
      </c>
      <c r="W44" t="s">
        <v>315</v>
      </c>
    </row>
    <row r="45" spans="1:23">
      <c r="A45" t="s">
        <v>51</v>
      </c>
      <c r="B45" t="s">
        <v>52</v>
      </c>
      <c r="C45">
        <v>2</v>
      </c>
      <c r="E45" t="s">
        <v>246</v>
      </c>
      <c r="F45">
        <v>59</v>
      </c>
      <c r="G45" s="1"/>
      <c r="H45" s="2">
        <v>59</v>
      </c>
      <c r="I45" s="2">
        <v>59</v>
      </c>
      <c r="J45" s="2" t="s">
        <v>51</v>
      </c>
      <c r="K45" s="2">
        <v>2026</v>
      </c>
      <c r="L45" s="2" t="s">
        <v>231</v>
      </c>
      <c r="M45" s="2">
        <v>51</v>
      </c>
      <c r="N45" s="2" t="s">
        <v>405</v>
      </c>
      <c r="O45" s="2" t="s">
        <v>231</v>
      </c>
      <c r="P45" s="6" t="s">
        <v>231</v>
      </c>
      <c r="Q45" s="2">
        <v>2025</v>
      </c>
      <c r="T45">
        <f t="shared" si="1"/>
        <v>59</v>
      </c>
      <c r="U45">
        <v>3</v>
      </c>
      <c r="V45">
        <v>2026</v>
      </c>
      <c r="W45" t="s">
        <v>315</v>
      </c>
    </row>
    <row r="46" spans="1:23">
      <c r="A46" t="s">
        <v>189</v>
      </c>
      <c r="B46" t="s">
        <v>190</v>
      </c>
      <c r="C46">
        <v>2</v>
      </c>
      <c r="E46" t="s">
        <v>287</v>
      </c>
      <c r="F46">
        <v>16</v>
      </c>
      <c r="G46" s="1"/>
      <c r="H46" s="2">
        <v>16</v>
      </c>
      <c r="I46" s="2">
        <v>16</v>
      </c>
      <c r="J46" s="2" t="s">
        <v>189</v>
      </c>
      <c r="K46" s="2">
        <v>2026</v>
      </c>
      <c r="L46" s="2" t="str">
        <f>VLOOKUP(J46,SERIES!B:K,10,FALSE)</f>
        <v>C</v>
      </c>
      <c r="M46" s="2">
        <f>VLOOKUP(J46,SERIES!B:K,2,FALSE)</f>
        <v>52</v>
      </c>
      <c r="N46" s="2" t="str">
        <f>VLOOKUP(J46,SERIES!B:K,9,FALSE)</f>
        <v>M</v>
      </c>
      <c r="O46" s="2" t="s">
        <v>231</v>
      </c>
      <c r="P46" s="6" t="s">
        <v>231</v>
      </c>
      <c r="Q46" s="2">
        <v>2025</v>
      </c>
      <c r="T46">
        <f t="shared" si="1"/>
        <v>16</v>
      </c>
      <c r="U46">
        <v>3</v>
      </c>
      <c r="V46">
        <v>2026</v>
      </c>
      <c r="W46" t="s">
        <v>315</v>
      </c>
    </row>
    <row r="47" spans="1:23">
      <c r="A47" t="s">
        <v>125</v>
      </c>
      <c r="B47" t="s">
        <v>126</v>
      </c>
      <c r="C47">
        <v>4</v>
      </c>
      <c r="E47" t="s">
        <v>271</v>
      </c>
      <c r="F47">
        <v>65</v>
      </c>
      <c r="G47" s="1"/>
      <c r="H47" s="2">
        <v>66</v>
      </c>
      <c r="I47" s="2">
        <v>65</v>
      </c>
      <c r="J47" s="2" t="s">
        <v>125</v>
      </c>
      <c r="K47" s="2">
        <v>2026</v>
      </c>
      <c r="L47" s="2" t="str">
        <f>VLOOKUP(J47,SERIES!B:K,10,FALSE)</f>
        <v>C</v>
      </c>
      <c r="M47" s="2">
        <f>VLOOKUP(J47,SERIES!B:K,2,FALSE)</f>
        <v>53</v>
      </c>
      <c r="N47" s="2" t="str">
        <f>VLOOKUP(J47,SERIES!B:K,9,FALSE)</f>
        <v>M</v>
      </c>
      <c r="O47" s="2" t="s">
        <v>231</v>
      </c>
      <c r="P47" s="6" t="s">
        <v>231</v>
      </c>
      <c r="Q47" s="2">
        <v>2025</v>
      </c>
      <c r="T47">
        <f t="shared" si="1"/>
        <v>66</v>
      </c>
      <c r="U47">
        <v>3</v>
      </c>
      <c r="V47">
        <v>2026</v>
      </c>
      <c r="W47" t="s">
        <v>315</v>
      </c>
    </row>
    <row r="48" spans="1:23">
      <c r="A48" t="s">
        <v>198</v>
      </c>
      <c r="B48" t="s">
        <v>199</v>
      </c>
      <c r="C48">
        <v>2</v>
      </c>
      <c r="E48" t="s">
        <v>289</v>
      </c>
      <c r="F48">
        <v>23</v>
      </c>
      <c r="G48" s="1"/>
      <c r="H48" s="2">
        <v>23</v>
      </c>
      <c r="I48" s="2">
        <v>23</v>
      </c>
      <c r="J48" s="2" t="s">
        <v>198</v>
      </c>
      <c r="K48" s="2">
        <v>2026</v>
      </c>
      <c r="L48" s="2" t="str">
        <f>VLOOKUP(J48,SERIES!B:K,10,FALSE)</f>
        <v>C</v>
      </c>
      <c r="M48" s="2">
        <f>VLOOKUP(J48,SERIES!B:K,2,FALSE)</f>
        <v>56</v>
      </c>
      <c r="N48" s="2" t="str">
        <f>VLOOKUP(J48,SERIES!B:K,9,FALSE)</f>
        <v>M</v>
      </c>
      <c r="O48" s="2" t="s">
        <v>231</v>
      </c>
      <c r="P48" s="6" t="s">
        <v>231</v>
      </c>
      <c r="Q48" s="2">
        <v>2025</v>
      </c>
      <c r="T48">
        <f t="shared" si="1"/>
        <v>23</v>
      </c>
      <c r="U48">
        <v>3</v>
      </c>
      <c r="V48">
        <v>2026</v>
      </c>
      <c r="W48" t="s">
        <v>315</v>
      </c>
    </row>
    <row r="49" spans="1:23">
      <c r="A49" t="s">
        <v>57</v>
      </c>
      <c r="B49" t="s">
        <v>58</v>
      </c>
      <c r="C49">
        <v>2</v>
      </c>
      <c r="E49" t="s">
        <v>248</v>
      </c>
      <c r="F49">
        <v>19</v>
      </c>
      <c r="G49" s="1"/>
      <c r="H49" s="4">
        <v>19</v>
      </c>
      <c r="I49" s="4">
        <v>19</v>
      </c>
      <c r="J49" s="4" t="s">
        <v>57</v>
      </c>
      <c r="K49" s="4">
        <v>2026</v>
      </c>
      <c r="L49" s="4" t="str">
        <f>VLOOKUP(J49,SERIES!B:K,10,FALSE)</f>
        <v>D</v>
      </c>
      <c r="M49" s="4">
        <f>VLOOKUP(J49,SERIES!B:K,2,FALSE)</f>
        <v>61</v>
      </c>
      <c r="N49" s="4" t="str">
        <f>VLOOKUP(J49,SERIES!B:K,9,FALSE)</f>
        <v>P</v>
      </c>
      <c r="O49" s="2" t="s">
        <v>231</v>
      </c>
      <c r="P49" s="6" t="s">
        <v>231</v>
      </c>
      <c r="Q49" s="2">
        <v>2025</v>
      </c>
      <c r="T49">
        <f t="shared" si="1"/>
        <v>19</v>
      </c>
      <c r="U49">
        <v>3</v>
      </c>
      <c r="V49">
        <v>2026</v>
      </c>
      <c r="W49" t="s">
        <v>315</v>
      </c>
    </row>
    <row r="50" spans="1:23">
      <c r="A50" t="s">
        <v>159</v>
      </c>
      <c r="B50" t="s">
        <v>160</v>
      </c>
      <c r="C50">
        <v>2</v>
      </c>
      <c r="E50" t="s">
        <v>278</v>
      </c>
      <c r="F50">
        <v>15</v>
      </c>
      <c r="G50" s="1"/>
      <c r="H50" s="4">
        <v>15</v>
      </c>
      <c r="I50" s="4">
        <v>15</v>
      </c>
      <c r="J50" s="4" t="s">
        <v>159</v>
      </c>
      <c r="K50" s="4">
        <v>2026</v>
      </c>
      <c r="L50" s="4" t="str">
        <f>VLOOKUP(J50,SERIES!B:K,10,FALSE)</f>
        <v>D</v>
      </c>
      <c r="M50" s="4">
        <f>VLOOKUP(J50,SERIES!B:K,2,FALSE)</f>
        <v>62</v>
      </c>
      <c r="N50" s="4" t="str">
        <f>VLOOKUP(J50,SERIES!B:K,9,FALSE)</f>
        <v>P</v>
      </c>
      <c r="O50" s="2" t="s">
        <v>231</v>
      </c>
      <c r="P50" s="6" t="s">
        <v>231</v>
      </c>
      <c r="Q50" s="2">
        <v>2025</v>
      </c>
      <c r="T50">
        <f t="shared" si="1"/>
        <v>15</v>
      </c>
      <c r="U50">
        <v>3</v>
      </c>
      <c r="V50">
        <v>2026</v>
      </c>
      <c r="W50" t="s">
        <v>315</v>
      </c>
    </row>
    <row r="51" spans="1:23">
      <c r="A51" t="s">
        <v>54</v>
      </c>
      <c r="B51" t="s">
        <v>55</v>
      </c>
      <c r="C51">
        <v>2</v>
      </c>
      <c r="E51" t="s">
        <v>247</v>
      </c>
      <c r="F51">
        <v>20</v>
      </c>
      <c r="G51" s="1"/>
      <c r="H51" s="4">
        <v>20</v>
      </c>
      <c r="I51" s="4">
        <v>20</v>
      </c>
      <c r="J51" s="4" t="s">
        <v>54</v>
      </c>
      <c r="K51" s="4">
        <v>2026</v>
      </c>
      <c r="L51" s="4" t="str">
        <f>VLOOKUP(J51,SERIES!B:K,10,FALSE)</f>
        <v>D</v>
      </c>
      <c r="M51" s="4">
        <f>VLOOKUP(J51,SERIES!B:K,2,FALSE)</f>
        <v>63</v>
      </c>
      <c r="N51" s="4" t="str">
        <f>VLOOKUP(J51,SERIES!B:K,9,FALSE)</f>
        <v>P</v>
      </c>
      <c r="O51" s="2" t="s">
        <v>231</v>
      </c>
      <c r="P51" s="6" t="s">
        <v>231</v>
      </c>
      <c r="Q51" s="2">
        <v>2025</v>
      </c>
      <c r="T51">
        <f t="shared" si="1"/>
        <v>20</v>
      </c>
      <c r="U51">
        <v>3</v>
      </c>
      <c r="V51">
        <v>2026</v>
      </c>
      <c r="W51" t="s">
        <v>315</v>
      </c>
    </row>
    <row r="52" spans="1:23">
      <c r="A52" t="s">
        <v>12</v>
      </c>
      <c r="B52" t="s">
        <v>13</v>
      </c>
      <c r="C52">
        <v>2</v>
      </c>
      <c r="E52" t="s">
        <v>230</v>
      </c>
      <c r="F52">
        <v>9</v>
      </c>
      <c r="G52" s="1"/>
      <c r="H52" s="2">
        <v>9</v>
      </c>
      <c r="I52" s="2">
        <v>9</v>
      </c>
      <c r="J52" s="2" t="s">
        <v>12</v>
      </c>
      <c r="K52" s="2">
        <v>2026</v>
      </c>
      <c r="L52" s="2" t="str">
        <f>VLOOKUP(J52,SERIES!B:K,10,FALSE)</f>
        <v>D</v>
      </c>
      <c r="M52" s="2">
        <f>VLOOKUP(J52,SERIES!B:K,2,FALSE)</f>
        <v>65</v>
      </c>
      <c r="N52" s="2" t="str">
        <f>VLOOKUP(J52,SERIES!B:K,9,FALSE)</f>
        <v>M</v>
      </c>
      <c r="O52" s="2" t="s">
        <v>300</v>
      </c>
      <c r="P52" s="6" t="s">
        <v>231</v>
      </c>
      <c r="Q52" s="2">
        <v>2025</v>
      </c>
      <c r="T52">
        <f t="shared" si="1"/>
        <v>9</v>
      </c>
      <c r="U52">
        <v>3</v>
      </c>
      <c r="V52">
        <v>2026</v>
      </c>
      <c r="W52" t="s">
        <v>315</v>
      </c>
    </row>
    <row r="53" spans="1:23">
      <c r="A53" t="s">
        <v>45</v>
      </c>
      <c r="B53" t="s">
        <v>46</v>
      </c>
      <c r="C53">
        <v>7</v>
      </c>
      <c r="E53" t="s">
        <v>267</v>
      </c>
      <c r="F53">
        <v>68</v>
      </c>
      <c r="G53" s="1"/>
      <c r="H53" s="2">
        <v>72</v>
      </c>
      <c r="I53" s="2">
        <v>68</v>
      </c>
      <c r="J53" s="2" t="s">
        <v>45</v>
      </c>
      <c r="K53" s="2">
        <v>2026</v>
      </c>
      <c r="L53" s="2" t="str">
        <f>VLOOKUP(J53,SERIES!B:K,10,FALSE)</f>
        <v>D</v>
      </c>
      <c r="M53" s="2">
        <f>VLOOKUP(J53,SERIES!B:K,2,FALSE)</f>
        <v>66</v>
      </c>
      <c r="N53" s="2" t="str">
        <f>VLOOKUP(J53,SERIES!B:K,9,FALSE)</f>
        <v>M</v>
      </c>
      <c r="O53" s="2" t="s">
        <v>300</v>
      </c>
      <c r="P53" s="6" t="s">
        <v>231</v>
      </c>
      <c r="Q53" s="2">
        <v>2025</v>
      </c>
      <c r="T53">
        <f t="shared" si="1"/>
        <v>72</v>
      </c>
      <c r="U53">
        <v>3</v>
      </c>
      <c r="V53">
        <v>2026</v>
      </c>
      <c r="W53" t="s">
        <v>315</v>
      </c>
    </row>
    <row r="54" spans="1:23">
      <c r="A54" t="s">
        <v>36</v>
      </c>
      <c r="B54" t="s">
        <v>37</v>
      </c>
      <c r="C54">
        <v>5</v>
      </c>
      <c r="E54" t="s">
        <v>238</v>
      </c>
      <c r="F54">
        <v>66</v>
      </c>
      <c r="G54" s="1"/>
      <c r="H54" s="2">
        <v>68</v>
      </c>
      <c r="I54" s="2">
        <v>66</v>
      </c>
      <c r="J54" s="2" t="s">
        <v>36</v>
      </c>
      <c r="K54" s="2">
        <v>2026</v>
      </c>
      <c r="L54" s="2" t="str">
        <f>VLOOKUP(J54,SERIES!B:K,10,FALSE)</f>
        <v>D</v>
      </c>
      <c r="M54" s="2">
        <f>VLOOKUP(J54,SERIES!B:K,2,FALSE)</f>
        <v>67</v>
      </c>
      <c r="N54" s="2" t="str">
        <f>VLOOKUP(J54,SERIES!B:K,9,FALSE)</f>
        <v>M</v>
      </c>
      <c r="O54" s="2" t="s">
        <v>300</v>
      </c>
      <c r="P54" s="6" t="s">
        <v>231</v>
      </c>
      <c r="Q54" s="2">
        <v>2025</v>
      </c>
      <c r="T54">
        <f t="shared" si="1"/>
        <v>68</v>
      </c>
      <c r="U54">
        <v>3</v>
      </c>
      <c r="V54">
        <v>2026</v>
      </c>
      <c r="W54" t="s">
        <v>315</v>
      </c>
    </row>
    <row r="55" spans="1:23">
      <c r="A55" t="s">
        <v>116</v>
      </c>
      <c r="B55" t="s">
        <v>117</v>
      </c>
      <c r="C55">
        <v>2</v>
      </c>
      <c r="E55" t="s">
        <v>259</v>
      </c>
      <c r="F55">
        <v>11</v>
      </c>
      <c r="G55" s="1"/>
      <c r="H55" s="2">
        <v>11</v>
      </c>
      <c r="I55" s="2">
        <v>11</v>
      </c>
      <c r="J55" s="2" t="s">
        <v>116</v>
      </c>
      <c r="K55" s="2">
        <v>2026</v>
      </c>
      <c r="L55" s="2" t="str">
        <f>VLOOKUP(J55,SERIES!B:K,10,FALSE)</f>
        <v>D</v>
      </c>
      <c r="M55" s="2">
        <f>VLOOKUP(J55,SERIES!B:K,2,FALSE)</f>
        <v>69</v>
      </c>
      <c r="N55" s="2" t="str">
        <f>VLOOKUP(J55,SERIES!B:K,9,FALSE)</f>
        <v>M</v>
      </c>
      <c r="O55" s="2" t="s">
        <v>300</v>
      </c>
      <c r="P55" s="6" t="s">
        <v>231</v>
      </c>
      <c r="Q55" s="2">
        <v>2025</v>
      </c>
      <c r="T55">
        <f t="shared" si="1"/>
        <v>11</v>
      </c>
      <c r="U55">
        <v>3</v>
      </c>
      <c r="V55">
        <v>2026</v>
      </c>
      <c r="W55" t="s">
        <v>315</v>
      </c>
    </row>
    <row r="56" spans="1:23">
      <c r="A56" t="s">
        <v>39</v>
      </c>
      <c r="B56" t="s">
        <v>40</v>
      </c>
      <c r="C56">
        <v>2</v>
      </c>
      <c r="E56" t="s">
        <v>241</v>
      </c>
      <c r="F56">
        <v>49</v>
      </c>
      <c r="G56" s="1"/>
      <c r="H56" s="2">
        <v>49</v>
      </c>
      <c r="I56" s="2">
        <v>49</v>
      </c>
      <c r="J56" s="2" t="s">
        <v>39</v>
      </c>
      <c r="K56" s="2">
        <v>2026</v>
      </c>
      <c r="L56" s="2" t="str">
        <f>VLOOKUP(J56,SERIES!B:K,10,FALSE)</f>
        <v>D</v>
      </c>
      <c r="M56" s="2">
        <f>VLOOKUP(J56,SERIES!B:K,2,FALSE)</f>
        <v>70</v>
      </c>
      <c r="N56" s="2" t="str">
        <f>VLOOKUP(J56,SERIES!B:K,9,FALSE)</f>
        <v>M</v>
      </c>
      <c r="O56" s="2" t="s">
        <v>300</v>
      </c>
      <c r="P56" s="6" t="s">
        <v>231</v>
      </c>
      <c r="Q56" s="2">
        <v>2025</v>
      </c>
      <c r="T56">
        <f t="shared" si="1"/>
        <v>49</v>
      </c>
      <c r="U56">
        <v>3</v>
      </c>
      <c r="V56">
        <v>2026</v>
      </c>
      <c r="W56" t="s">
        <v>315</v>
      </c>
    </row>
    <row r="57" spans="1:23">
      <c r="A57" t="s">
        <v>27</v>
      </c>
      <c r="B57" t="s">
        <v>28</v>
      </c>
      <c r="C57">
        <v>2</v>
      </c>
      <c r="E57" t="s">
        <v>236</v>
      </c>
      <c r="F57">
        <v>36</v>
      </c>
      <c r="G57" s="1"/>
      <c r="H57" s="2">
        <v>36</v>
      </c>
      <c r="I57" s="2">
        <v>36</v>
      </c>
      <c r="J57" s="2" t="s">
        <v>27</v>
      </c>
      <c r="K57" s="2">
        <v>2026</v>
      </c>
      <c r="L57" s="2" t="s">
        <v>300</v>
      </c>
      <c r="M57" s="2">
        <v>71</v>
      </c>
      <c r="N57" s="2" t="s">
        <v>405</v>
      </c>
      <c r="O57" s="2" t="s">
        <v>300</v>
      </c>
      <c r="P57" s="6" t="s">
        <v>231</v>
      </c>
      <c r="Q57" s="2">
        <v>2025</v>
      </c>
      <c r="T57">
        <f t="shared" si="1"/>
        <v>36</v>
      </c>
      <c r="U57">
        <v>3</v>
      </c>
      <c r="V57">
        <v>2026</v>
      </c>
      <c r="W57" t="s">
        <v>315</v>
      </c>
    </row>
    <row r="58" spans="1:23">
      <c r="A58" t="s">
        <v>478</v>
      </c>
      <c r="B58" t="s">
        <v>528</v>
      </c>
      <c r="C58">
        <v>2</v>
      </c>
      <c r="E58" t="s">
        <v>529</v>
      </c>
      <c r="F58">
        <v>72</v>
      </c>
      <c r="G58" s="1"/>
      <c r="H58" s="2">
        <v>77</v>
      </c>
      <c r="I58" s="2">
        <v>72</v>
      </c>
      <c r="J58" t="s">
        <v>478</v>
      </c>
      <c r="K58" s="2">
        <v>2026</v>
      </c>
      <c r="L58" s="2" t="str">
        <f>VLOOKUP(J58,SERIES!B:K,10,FALSE)</f>
        <v>D</v>
      </c>
      <c r="M58" s="2">
        <f>VLOOKUP(J58,SERIES!B:K,2,FALSE)</f>
        <v>72</v>
      </c>
      <c r="N58" s="2" t="str">
        <f>VLOOKUP(J58,SERIES!B:K,9,FALSE)</f>
        <v>M</v>
      </c>
      <c r="O58" s="2" t="s">
        <v>300</v>
      </c>
      <c r="P58" s="6" t="s">
        <v>231</v>
      </c>
      <c r="Q58" s="2">
        <v>2025</v>
      </c>
      <c r="T58">
        <f t="shared" si="1"/>
        <v>77</v>
      </c>
      <c r="U58">
        <v>3</v>
      </c>
      <c r="V58">
        <v>2026</v>
      </c>
      <c r="W58" t="s">
        <v>315</v>
      </c>
    </row>
    <row r="59" spans="1:23">
      <c r="A59" t="s">
        <v>119</v>
      </c>
      <c r="B59" t="s">
        <v>120</v>
      </c>
      <c r="C59">
        <v>2</v>
      </c>
      <c r="E59" t="s">
        <v>269</v>
      </c>
      <c r="F59">
        <v>40</v>
      </c>
      <c r="G59" s="1"/>
      <c r="H59" s="2">
        <v>40</v>
      </c>
      <c r="I59" s="2">
        <v>40</v>
      </c>
      <c r="J59" s="2" t="s">
        <v>119</v>
      </c>
      <c r="K59" s="2">
        <v>2026</v>
      </c>
      <c r="L59" s="2" t="str">
        <f>VLOOKUP(J59,SERIES!B:K,10,FALSE)</f>
        <v>D</v>
      </c>
      <c r="M59" s="2">
        <f>VLOOKUP(J59,SERIES!B:K,2,FALSE)</f>
        <v>74</v>
      </c>
      <c r="N59" s="2" t="str">
        <f>VLOOKUP(J59,SERIES!B:K,9,FALSE)</f>
        <v>M</v>
      </c>
      <c r="O59" s="2" t="s">
        <v>300</v>
      </c>
      <c r="P59" s="6" t="s">
        <v>231</v>
      </c>
      <c r="Q59" s="2">
        <v>2025</v>
      </c>
      <c r="T59">
        <f t="shared" si="1"/>
        <v>40</v>
      </c>
      <c r="U59">
        <v>3</v>
      </c>
      <c r="V59">
        <v>2026</v>
      </c>
      <c r="W59" t="s">
        <v>315</v>
      </c>
    </row>
    <row r="60" spans="1:23">
      <c r="A60" t="s">
        <v>486</v>
      </c>
      <c r="B60" t="s">
        <v>536</v>
      </c>
      <c r="C60">
        <v>2</v>
      </c>
      <c r="E60" t="s">
        <v>537</v>
      </c>
      <c r="F60">
        <v>75</v>
      </c>
      <c r="G60" s="1"/>
      <c r="H60" s="2">
        <v>80</v>
      </c>
      <c r="I60" s="2">
        <v>75</v>
      </c>
      <c r="J60" s="2" t="s">
        <v>486</v>
      </c>
      <c r="K60" s="2">
        <v>2026</v>
      </c>
      <c r="L60" s="2" t="str">
        <f>VLOOKUP(J60,SERIES!B:K,10,FALSE)</f>
        <v>D</v>
      </c>
      <c r="M60" s="2">
        <f>VLOOKUP(J60,SERIES!B:K,2,FALSE)</f>
        <v>75</v>
      </c>
      <c r="N60" s="2" t="str">
        <f>VLOOKUP(J60,SERIES!B:K,9,FALSE)</f>
        <v>M</v>
      </c>
      <c r="O60" s="2" t="s">
        <v>300</v>
      </c>
      <c r="P60" s="6" t="s">
        <v>231</v>
      </c>
      <c r="Q60" s="2">
        <v>2025</v>
      </c>
      <c r="T60">
        <f t="shared" si="1"/>
        <v>80</v>
      </c>
      <c r="U60">
        <v>3</v>
      </c>
      <c r="V60">
        <v>2026</v>
      </c>
      <c r="W60" t="s">
        <v>315</v>
      </c>
    </row>
    <row r="61" spans="1:23">
      <c r="A61" t="s">
        <v>122</v>
      </c>
      <c r="B61" t="s">
        <v>123</v>
      </c>
      <c r="C61">
        <v>2</v>
      </c>
      <c r="E61" t="s">
        <v>270</v>
      </c>
      <c r="F61">
        <v>29</v>
      </c>
      <c r="G61" s="1"/>
      <c r="H61" s="3">
        <v>29</v>
      </c>
      <c r="I61" s="3">
        <v>29</v>
      </c>
      <c r="J61" s="3" t="s">
        <v>122</v>
      </c>
      <c r="K61" s="3">
        <v>2026</v>
      </c>
      <c r="L61" s="3" t="str">
        <f>VLOOKUP(J61,SERIES!B:K,10,FALSE)</f>
        <v>D</v>
      </c>
      <c r="M61" s="3">
        <f>VLOOKUP(J61,SERIES!B:K,2,FALSE)</f>
        <v>79</v>
      </c>
      <c r="N61" s="3" t="str">
        <f>VLOOKUP(J61,SERIES!B:K,9,FALSE)</f>
        <v>R</v>
      </c>
      <c r="O61" s="2" t="s">
        <v>300</v>
      </c>
      <c r="P61" s="6" t="s">
        <v>231</v>
      </c>
      <c r="Q61" s="2">
        <v>2025</v>
      </c>
      <c r="T61">
        <f t="shared" si="1"/>
        <v>29</v>
      </c>
      <c r="U61">
        <v>3</v>
      </c>
      <c r="V61">
        <v>2026</v>
      </c>
      <c r="W61" t="s">
        <v>315</v>
      </c>
    </row>
    <row r="62" spans="1:23">
      <c r="A62" t="s">
        <v>162</v>
      </c>
      <c r="B62" t="s">
        <v>163</v>
      </c>
      <c r="C62">
        <v>2</v>
      </c>
      <c r="E62" t="s">
        <v>279</v>
      </c>
      <c r="F62">
        <v>52</v>
      </c>
      <c r="G62" s="1"/>
      <c r="H62" s="3">
        <v>52</v>
      </c>
      <c r="I62" s="3">
        <v>52</v>
      </c>
      <c r="J62" s="3" t="s">
        <v>162</v>
      </c>
      <c r="K62" s="3">
        <v>2026</v>
      </c>
      <c r="L62" s="3" t="str">
        <f>VLOOKUP(J62,SERIES!B:K,10,FALSE)</f>
        <v>C</v>
      </c>
      <c r="M62" s="3">
        <f>VLOOKUP(J62,SERIES!B:K,2,FALSE)</f>
        <v>58</v>
      </c>
      <c r="N62" s="3" t="str">
        <f>VLOOKUP(J62,SERIES!B:K,9,FALSE)</f>
        <v>R</v>
      </c>
      <c r="O62" s="2" t="s">
        <v>300</v>
      </c>
      <c r="P62" s="6" t="s">
        <v>300</v>
      </c>
      <c r="Q62" s="2">
        <v>2025</v>
      </c>
      <c r="T62">
        <f t="shared" si="1"/>
        <v>52</v>
      </c>
      <c r="U62">
        <v>4</v>
      </c>
      <c r="V62">
        <v>2026</v>
      </c>
      <c r="W62" t="s">
        <v>315</v>
      </c>
    </row>
    <row r="63" spans="1:23">
      <c r="A63" t="s">
        <v>940</v>
      </c>
      <c r="B63" t="s">
        <v>941</v>
      </c>
      <c r="C63">
        <v>2</v>
      </c>
      <c r="E63" t="s">
        <v>942</v>
      </c>
      <c r="F63">
        <v>7</v>
      </c>
      <c r="G63" s="1"/>
      <c r="H63" s="3">
        <v>7</v>
      </c>
      <c r="I63" s="3">
        <v>7</v>
      </c>
      <c r="J63" s="3" t="s">
        <v>940</v>
      </c>
      <c r="K63" s="3">
        <v>2026</v>
      </c>
      <c r="L63" s="3"/>
      <c r="M63" s="3"/>
      <c r="N63" s="3"/>
      <c r="O63" s="2" t="s">
        <v>300</v>
      </c>
      <c r="P63" s="6" t="s">
        <v>300</v>
      </c>
      <c r="Q63" s="2" t="s">
        <v>299</v>
      </c>
      <c r="T63">
        <f t="shared" si="1"/>
        <v>7</v>
      </c>
      <c r="U63">
        <v>4</v>
      </c>
      <c r="V63">
        <v>2026</v>
      </c>
      <c r="W63" t="s">
        <v>315</v>
      </c>
    </row>
    <row r="64" spans="1:23">
      <c r="A64" t="s">
        <v>192</v>
      </c>
      <c r="B64" t="s">
        <v>193</v>
      </c>
      <c r="C64">
        <v>2</v>
      </c>
      <c r="E64" t="s">
        <v>288</v>
      </c>
      <c r="F64">
        <v>34</v>
      </c>
      <c r="G64" s="1"/>
      <c r="H64" s="2">
        <v>34</v>
      </c>
      <c r="I64" s="2">
        <v>34</v>
      </c>
      <c r="J64" s="2" t="s">
        <v>192</v>
      </c>
      <c r="K64" s="2">
        <v>2026</v>
      </c>
      <c r="O64" s="2" t="s">
        <v>299</v>
      </c>
      <c r="P64" s="6" t="s">
        <v>300</v>
      </c>
      <c r="Q64" s="2" t="s">
        <v>299</v>
      </c>
      <c r="T64">
        <f t="shared" si="1"/>
        <v>34</v>
      </c>
      <c r="U64">
        <v>4</v>
      </c>
      <c r="V64">
        <v>2026</v>
      </c>
      <c r="W64" t="s">
        <v>315</v>
      </c>
    </row>
    <row r="65" spans="1:23">
      <c r="A65" t="s">
        <v>216</v>
      </c>
      <c r="B65" t="s">
        <v>217</v>
      </c>
      <c r="C65">
        <v>2</v>
      </c>
      <c r="E65" t="s">
        <v>295</v>
      </c>
      <c r="F65">
        <v>48</v>
      </c>
      <c r="G65" s="1"/>
      <c r="H65" s="2">
        <v>48</v>
      </c>
      <c r="I65" s="2">
        <v>48</v>
      </c>
      <c r="J65" s="2" t="s">
        <v>216</v>
      </c>
      <c r="K65" s="2">
        <v>2026</v>
      </c>
      <c r="O65" s="2" t="s">
        <v>299</v>
      </c>
      <c r="P65" s="6" t="s">
        <v>300</v>
      </c>
      <c r="Q65" s="2" t="s">
        <v>299</v>
      </c>
      <c r="T65">
        <f t="shared" si="1"/>
        <v>48</v>
      </c>
      <c r="U65">
        <v>4</v>
      </c>
      <c r="V65">
        <v>2026</v>
      </c>
      <c r="W65" t="s">
        <v>315</v>
      </c>
    </row>
    <row r="66" spans="1:23">
      <c r="A66" t="s">
        <v>113</v>
      </c>
      <c r="B66" t="s">
        <v>114</v>
      </c>
      <c r="C66">
        <v>2</v>
      </c>
      <c r="E66" t="s">
        <v>243</v>
      </c>
      <c r="F66">
        <v>50</v>
      </c>
      <c r="G66" s="1"/>
      <c r="H66" s="2">
        <v>50</v>
      </c>
      <c r="I66" s="2">
        <v>50</v>
      </c>
      <c r="J66" s="2" t="s">
        <v>113</v>
      </c>
      <c r="K66" s="2">
        <v>2026</v>
      </c>
      <c r="O66" s="2" t="s">
        <v>299</v>
      </c>
      <c r="P66" s="6" t="s">
        <v>300</v>
      </c>
      <c r="Q66" s="2" t="s">
        <v>299</v>
      </c>
      <c r="T66">
        <f t="shared" ref="T66:T84" si="2">H66</f>
        <v>50</v>
      </c>
      <c r="U66">
        <v>4</v>
      </c>
      <c r="V66">
        <v>2026</v>
      </c>
      <c r="W66" t="s">
        <v>315</v>
      </c>
    </row>
    <row r="67" spans="1:23">
      <c r="A67" t="s">
        <v>132</v>
      </c>
      <c r="B67" t="s">
        <v>133</v>
      </c>
      <c r="C67">
        <v>2</v>
      </c>
      <c r="E67" t="s">
        <v>272</v>
      </c>
      <c r="F67">
        <v>51</v>
      </c>
      <c r="G67" s="1"/>
      <c r="H67" s="2">
        <v>51</v>
      </c>
      <c r="I67" s="2">
        <v>51</v>
      </c>
      <c r="J67" s="2" t="s">
        <v>132</v>
      </c>
      <c r="K67" s="2">
        <v>2026</v>
      </c>
      <c r="O67" s="2" t="s">
        <v>299</v>
      </c>
      <c r="P67" s="6" t="s">
        <v>300</v>
      </c>
      <c r="Q67" s="2" t="s">
        <v>299</v>
      </c>
      <c r="T67">
        <f t="shared" si="2"/>
        <v>51</v>
      </c>
      <c r="U67">
        <v>4</v>
      </c>
      <c r="V67">
        <v>2026</v>
      </c>
      <c r="W67" t="s">
        <v>315</v>
      </c>
    </row>
    <row r="68" spans="1:23">
      <c r="A68" t="s">
        <v>135</v>
      </c>
      <c r="B68" t="s">
        <v>136</v>
      </c>
      <c r="C68">
        <v>2</v>
      </c>
      <c r="E68" t="s">
        <v>273</v>
      </c>
      <c r="F68">
        <v>54</v>
      </c>
      <c r="G68" s="1"/>
      <c r="H68" s="2">
        <v>54</v>
      </c>
      <c r="I68" s="2">
        <v>54</v>
      </c>
      <c r="J68" s="2" t="s">
        <v>135</v>
      </c>
      <c r="K68" s="2">
        <v>2026</v>
      </c>
      <c r="O68" s="2" t="s">
        <v>299</v>
      </c>
      <c r="P68" s="6" t="s">
        <v>300</v>
      </c>
      <c r="Q68" s="2" t="s">
        <v>299</v>
      </c>
      <c r="T68">
        <f t="shared" si="2"/>
        <v>54</v>
      </c>
      <c r="U68">
        <v>4</v>
      </c>
      <c r="V68">
        <v>2026</v>
      </c>
      <c r="W68" t="s">
        <v>315</v>
      </c>
    </row>
    <row r="69" spans="1:23">
      <c r="A69" t="s">
        <v>141</v>
      </c>
      <c r="B69" t="s">
        <v>142</v>
      </c>
      <c r="C69">
        <v>2</v>
      </c>
      <c r="E69" t="s">
        <v>274</v>
      </c>
      <c r="F69">
        <v>56</v>
      </c>
      <c r="G69" s="1"/>
      <c r="H69" s="2">
        <v>56</v>
      </c>
      <c r="I69" s="2">
        <v>56</v>
      </c>
      <c r="J69" s="2" t="s">
        <v>141</v>
      </c>
      <c r="K69" s="2">
        <v>2026</v>
      </c>
      <c r="O69" s="2" t="s">
        <v>299</v>
      </c>
      <c r="P69" s="6" t="s">
        <v>300</v>
      </c>
      <c r="Q69" s="2" t="s">
        <v>299</v>
      </c>
      <c r="T69">
        <f t="shared" si="2"/>
        <v>56</v>
      </c>
      <c r="U69">
        <v>4</v>
      </c>
      <c r="V69">
        <v>2026</v>
      </c>
      <c r="W69" t="s">
        <v>315</v>
      </c>
    </row>
    <row r="70" spans="1:23">
      <c r="A70" t="s">
        <v>156</v>
      </c>
      <c r="B70" t="s">
        <v>157</v>
      </c>
      <c r="C70">
        <v>2</v>
      </c>
      <c r="E70" t="s">
        <v>251</v>
      </c>
      <c r="F70">
        <v>4</v>
      </c>
      <c r="G70" s="1"/>
      <c r="H70" s="2">
        <v>4</v>
      </c>
      <c r="I70" s="2">
        <v>4</v>
      </c>
      <c r="J70" s="2" t="s">
        <v>156</v>
      </c>
      <c r="K70" s="2">
        <v>2026</v>
      </c>
      <c r="O70" s="2" t="s">
        <v>299</v>
      </c>
      <c r="P70" s="6" t="s">
        <v>300</v>
      </c>
      <c r="Q70" s="2" t="s">
        <v>299</v>
      </c>
      <c r="T70">
        <f t="shared" si="2"/>
        <v>4</v>
      </c>
      <c r="U70">
        <v>4</v>
      </c>
      <c r="V70">
        <v>2026</v>
      </c>
      <c r="W70" t="s">
        <v>315</v>
      </c>
    </row>
    <row r="71" spans="1:23">
      <c r="A71" t="s">
        <v>99</v>
      </c>
      <c r="B71" t="s">
        <v>100</v>
      </c>
      <c r="C71">
        <v>2</v>
      </c>
      <c r="E71" t="s">
        <v>264</v>
      </c>
      <c r="F71">
        <v>14</v>
      </c>
      <c r="G71" s="1"/>
      <c r="H71" s="2">
        <v>14</v>
      </c>
      <c r="I71" s="2">
        <v>14</v>
      </c>
      <c r="J71" s="2" t="s">
        <v>99</v>
      </c>
      <c r="K71" s="2">
        <v>2026</v>
      </c>
      <c r="O71" s="2" t="s">
        <v>299</v>
      </c>
      <c r="P71" s="6" t="s">
        <v>300</v>
      </c>
      <c r="Q71" s="2" t="s">
        <v>299</v>
      </c>
      <c r="T71">
        <f t="shared" si="2"/>
        <v>14</v>
      </c>
      <c r="U71">
        <v>4</v>
      </c>
      <c r="V71">
        <v>2026</v>
      </c>
      <c r="W71" t="s">
        <v>315</v>
      </c>
    </row>
    <row r="72" spans="1:23">
      <c r="A72" t="s">
        <v>521</v>
      </c>
      <c r="B72" t="s">
        <v>522</v>
      </c>
      <c r="C72">
        <v>2</v>
      </c>
      <c r="E72" t="s">
        <v>524</v>
      </c>
      <c r="F72">
        <v>70</v>
      </c>
      <c r="G72" s="1"/>
      <c r="H72" s="2">
        <v>75</v>
      </c>
      <c r="I72">
        <v>70</v>
      </c>
      <c r="J72" t="s">
        <v>521</v>
      </c>
      <c r="K72" s="2">
        <v>2026</v>
      </c>
      <c r="O72" s="2" t="s">
        <v>299</v>
      </c>
      <c r="P72" s="6" t="s">
        <v>300</v>
      </c>
      <c r="Q72" s="2" t="s">
        <v>299</v>
      </c>
      <c r="T72">
        <f t="shared" si="2"/>
        <v>75</v>
      </c>
      <c r="U72">
        <v>4</v>
      </c>
      <c r="V72">
        <v>2026</v>
      </c>
      <c r="W72" t="s">
        <v>315</v>
      </c>
    </row>
    <row r="73" spans="1:23">
      <c r="A73" t="s">
        <v>530</v>
      </c>
      <c r="B73" t="s">
        <v>531</v>
      </c>
      <c r="C73">
        <v>2</v>
      </c>
      <c r="E73" t="s">
        <v>532</v>
      </c>
      <c r="F73">
        <v>73</v>
      </c>
      <c r="G73" s="1"/>
      <c r="H73" s="2">
        <v>78</v>
      </c>
      <c r="I73" s="2">
        <v>73</v>
      </c>
      <c r="J73" t="s">
        <v>530</v>
      </c>
      <c r="K73" s="2">
        <v>2026</v>
      </c>
      <c r="O73" s="2" t="s">
        <v>299</v>
      </c>
      <c r="P73" s="6" t="s">
        <v>300</v>
      </c>
      <c r="Q73" s="2" t="s">
        <v>299</v>
      </c>
      <c r="T73">
        <f t="shared" si="2"/>
        <v>78</v>
      </c>
      <c r="U73">
        <v>4</v>
      </c>
      <c r="V73">
        <v>2026</v>
      </c>
      <c r="W73" t="s">
        <v>315</v>
      </c>
    </row>
    <row r="74" spans="1:23">
      <c r="A74" t="s">
        <v>533</v>
      </c>
      <c r="B74" t="s">
        <v>534</v>
      </c>
      <c r="C74">
        <v>2</v>
      </c>
      <c r="E74" t="s">
        <v>535</v>
      </c>
      <c r="F74">
        <v>74</v>
      </c>
      <c r="G74" s="1"/>
      <c r="H74" s="2">
        <v>79</v>
      </c>
      <c r="I74" s="2">
        <v>74</v>
      </c>
      <c r="J74" t="s">
        <v>533</v>
      </c>
      <c r="K74" s="2">
        <v>2026</v>
      </c>
      <c r="O74" s="2" t="s">
        <v>299</v>
      </c>
      <c r="P74" s="6" t="s">
        <v>300</v>
      </c>
      <c r="Q74" s="2" t="s">
        <v>299</v>
      </c>
      <c r="T74">
        <f t="shared" si="2"/>
        <v>79</v>
      </c>
      <c r="U74">
        <v>4</v>
      </c>
      <c r="V74">
        <v>2026</v>
      </c>
      <c r="W74" t="s">
        <v>315</v>
      </c>
    </row>
    <row r="75" spans="1:23">
      <c r="A75" t="s">
        <v>108</v>
      </c>
      <c r="B75" t="s">
        <v>46</v>
      </c>
      <c r="C75">
        <v>7</v>
      </c>
      <c r="E75" t="s">
        <v>267</v>
      </c>
      <c r="F75">
        <v>68</v>
      </c>
      <c r="G75" s="1"/>
      <c r="H75" s="2">
        <v>73</v>
      </c>
      <c r="I75" s="2">
        <v>68</v>
      </c>
      <c r="J75" s="2" t="s">
        <v>108</v>
      </c>
      <c r="K75" s="2">
        <v>2026</v>
      </c>
      <c r="O75" s="2" t="s">
        <v>299</v>
      </c>
      <c r="P75" s="6" t="s">
        <v>300</v>
      </c>
      <c r="Q75" s="2" t="s">
        <v>516</v>
      </c>
      <c r="T75">
        <f t="shared" si="2"/>
        <v>73</v>
      </c>
      <c r="U75">
        <v>4</v>
      </c>
      <c r="V75">
        <v>2026</v>
      </c>
      <c r="W75" t="s">
        <v>315</v>
      </c>
    </row>
    <row r="76" spans="1:23">
      <c r="A76" t="s">
        <v>138</v>
      </c>
      <c r="B76" t="s">
        <v>139</v>
      </c>
      <c r="C76">
        <v>3</v>
      </c>
      <c r="E76" t="s">
        <v>253</v>
      </c>
      <c r="F76">
        <v>64</v>
      </c>
      <c r="G76" s="1"/>
      <c r="H76" s="2">
        <v>65</v>
      </c>
      <c r="I76" s="2">
        <v>64</v>
      </c>
      <c r="J76" s="2" t="s">
        <v>138</v>
      </c>
      <c r="K76" s="2">
        <v>2026</v>
      </c>
      <c r="O76" s="2" t="s">
        <v>299</v>
      </c>
      <c r="P76" s="6" t="s">
        <v>300</v>
      </c>
      <c r="Q76" s="2" t="s">
        <v>516</v>
      </c>
      <c r="T76">
        <f t="shared" si="2"/>
        <v>65</v>
      </c>
      <c r="U76">
        <v>4</v>
      </c>
      <c r="V76">
        <v>2026</v>
      </c>
      <c r="W76" t="s">
        <v>315</v>
      </c>
    </row>
    <row r="77" spans="1:23">
      <c r="A77" t="s">
        <v>130</v>
      </c>
      <c r="B77" t="s">
        <v>70</v>
      </c>
      <c r="C77">
        <v>6</v>
      </c>
      <c r="E77" t="s">
        <v>254</v>
      </c>
      <c r="F77">
        <v>67</v>
      </c>
      <c r="G77" s="1"/>
      <c r="H77" s="2">
        <v>71</v>
      </c>
      <c r="I77" s="2">
        <v>67</v>
      </c>
      <c r="J77" s="2" t="s">
        <v>130</v>
      </c>
      <c r="K77" s="2">
        <v>2026</v>
      </c>
      <c r="O77" s="2" t="s">
        <v>299</v>
      </c>
      <c r="P77" s="6" t="s">
        <v>300</v>
      </c>
      <c r="Q77" s="2" t="s">
        <v>516</v>
      </c>
      <c r="T77">
        <f t="shared" si="2"/>
        <v>71</v>
      </c>
      <c r="U77">
        <v>4</v>
      </c>
      <c r="V77">
        <v>2026</v>
      </c>
      <c r="W77" t="s">
        <v>315</v>
      </c>
    </row>
    <row r="78" spans="1:23">
      <c r="A78" t="s">
        <v>213</v>
      </c>
      <c r="B78" t="s">
        <v>214</v>
      </c>
      <c r="C78">
        <v>2</v>
      </c>
      <c r="E78" t="s">
        <v>294</v>
      </c>
      <c r="F78">
        <v>58</v>
      </c>
      <c r="G78" s="1"/>
      <c r="H78" s="2">
        <v>58</v>
      </c>
      <c r="I78" s="2">
        <v>58</v>
      </c>
      <c r="J78" s="2" t="s">
        <v>213</v>
      </c>
      <c r="K78" s="2">
        <v>2026</v>
      </c>
      <c r="O78" s="2" t="s">
        <v>299</v>
      </c>
      <c r="P78" s="6" t="s">
        <v>300</v>
      </c>
      <c r="Q78" s="2" t="s">
        <v>517</v>
      </c>
      <c r="T78">
        <f t="shared" si="2"/>
        <v>58</v>
      </c>
      <c r="U78">
        <v>4</v>
      </c>
      <c r="V78">
        <v>2026</v>
      </c>
      <c r="W78" t="s">
        <v>315</v>
      </c>
    </row>
    <row r="79" spans="1:23">
      <c r="A79" t="s">
        <v>153</v>
      </c>
      <c r="B79" t="s">
        <v>154</v>
      </c>
      <c r="C79">
        <v>2</v>
      </c>
      <c r="E79" t="s">
        <v>277</v>
      </c>
      <c r="F79">
        <v>60</v>
      </c>
      <c r="G79" s="1"/>
      <c r="H79" s="2">
        <v>60</v>
      </c>
      <c r="I79" s="2">
        <v>60</v>
      </c>
      <c r="J79" s="2" t="s">
        <v>153</v>
      </c>
      <c r="K79" s="2">
        <v>2026</v>
      </c>
      <c r="O79" s="2" t="s">
        <v>299</v>
      </c>
      <c r="P79" s="6" t="s">
        <v>300</v>
      </c>
      <c r="Q79" s="2" t="s">
        <v>517</v>
      </c>
      <c r="T79">
        <f t="shared" si="2"/>
        <v>60</v>
      </c>
      <c r="U79">
        <v>4</v>
      </c>
      <c r="V79">
        <v>2026</v>
      </c>
      <c r="W79" t="s">
        <v>315</v>
      </c>
    </row>
    <row r="80" spans="1:23">
      <c r="A80" t="s">
        <v>210</v>
      </c>
      <c r="B80" t="s">
        <v>211</v>
      </c>
      <c r="C80">
        <v>2</v>
      </c>
      <c r="E80" t="s">
        <v>293</v>
      </c>
      <c r="F80">
        <v>31</v>
      </c>
      <c r="G80" s="1"/>
      <c r="H80" s="2">
        <v>31</v>
      </c>
      <c r="I80" s="2">
        <v>31</v>
      </c>
      <c r="J80" s="2" t="s">
        <v>210</v>
      </c>
      <c r="K80" s="2">
        <v>2026</v>
      </c>
      <c r="O80" s="2" t="s">
        <v>299</v>
      </c>
      <c r="P80" s="6" t="s">
        <v>300</v>
      </c>
      <c r="Q80" s="2" t="s">
        <v>517</v>
      </c>
      <c r="T80">
        <f t="shared" si="2"/>
        <v>31</v>
      </c>
      <c r="U80">
        <v>4</v>
      </c>
      <c r="V80">
        <v>2026</v>
      </c>
      <c r="W80" t="s">
        <v>315</v>
      </c>
    </row>
    <row r="81" spans="1:23">
      <c r="A81" t="s">
        <v>525</v>
      </c>
      <c r="B81" t="s">
        <v>526</v>
      </c>
      <c r="C81">
        <v>2</v>
      </c>
      <c r="E81" t="s">
        <v>527</v>
      </c>
      <c r="F81">
        <v>71</v>
      </c>
      <c r="G81" s="1"/>
      <c r="H81" s="2">
        <v>76</v>
      </c>
      <c r="I81" s="2">
        <v>71</v>
      </c>
      <c r="J81" t="s">
        <v>525</v>
      </c>
      <c r="K81" s="2">
        <v>2026</v>
      </c>
      <c r="O81" s="2" t="s">
        <v>299</v>
      </c>
      <c r="P81" s="6" t="s">
        <v>300</v>
      </c>
      <c r="Q81" s="2" t="s">
        <v>517</v>
      </c>
      <c r="T81">
        <f t="shared" si="2"/>
        <v>76</v>
      </c>
      <c r="U81">
        <v>4</v>
      </c>
      <c r="V81">
        <v>2026</v>
      </c>
      <c r="W81" t="s">
        <v>315</v>
      </c>
    </row>
    <row r="82" spans="1:23">
      <c r="A82" t="s">
        <v>564</v>
      </c>
      <c r="B82" t="s">
        <v>563</v>
      </c>
      <c r="C82">
        <v>2</v>
      </c>
      <c r="E82" t="s">
        <v>568</v>
      </c>
      <c r="F82">
        <v>76</v>
      </c>
      <c r="G82" s="1"/>
      <c r="H82" s="2">
        <v>81</v>
      </c>
      <c r="I82" s="2">
        <v>76</v>
      </c>
      <c r="J82" t="s">
        <v>564</v>
      </c>
      <c r="K82" s="2">
        <v>2026</v>
      </c>
      <c r="O82" s="2" t="s">
        <v>299</v>
      </c>
      <c r="P82" s="6" t="s">
        <v>300</v>
      </c>
      <c r="Q82" s="2" t="s">
        <v>299</v>
      </c>
      <c r="T82">
        <f t="shared" si="2"/>
        <v>81</v>
      </c>
      <c r="U82">
        <v>4</v>
      </c>
      <c r="V82">
        <v>2026</v>
      </c>
      <c r="W82" t="s">
        <v>315</v>
      </c>
    </row>
    <row r="83" spans="1:23">
      <c r="A83" t="s">
        <v>565</v>
      </c>
      <c r="B83" t="s">
        <v>566</v>
      </c>
      <c r="C83">
        <v>2</v>
      </c>
      <c r="E83" t="s">
        <v>567</v>
      </c>
      <c r="F83">
        <v>77</v>
      </c>
      <c r="G83" s="1"/>
      <c r="H83" s="2">
        <v>82</v>
      </c>
      <c r="I83" s="2">
        <v>77</v>
      </c>
      <c r="J83" t="s">
        <v>565</v>
      </c>
      <c r="K83" s="2">
        <v>2026</v>
      </c>
      <c r="O83" s="2" t="s">
        <v>299</v>
      </c>
      <c r="P83" s="6" t="s">
        <v>300</v>
      </c>
      <c r="Q83" s="2" t="s">
        <v>299</v>
      </c>
      <c r="T83">
        <f t="shared" si="2"/>
        <v>82</v>
      </c>
      <c r="U83">
        <v>4</v>
      </c>
      <c r="V83">
        <v>2026</v>
      </c>
      <c r="W83" t="s">
        <v>315</v>
      </c>
    </row>
    <row r="84" spans="1:23">
      <c r="A84" t="s">
        <v>943</v>
      </c>
      <c r="B84" t="s">
        <v>944</v>
      </c>
      <c r="C84">
        <v>2</v>
      </c>
      <c r="E84" t="s">
        <v>945</v>
      </c>
      <c r="F84">
        <v>78</v>
      </c>
      <c r="G84" s="1"/>
      <c r="H84" s="2">
        <v>83</v>
      </c>
      <c r="I84" s="2">
        <v>78</v>
      </c>
      <c r="J84" t="s">
        <v>943</v>
      </c>
      <c r="K84" s="2">
        <v>2026</v>
      </c>
      <c r="O84" s="2" t="s">
        <v>299</v>
      </c>
      <c r="P84" s="6" t="s">
        <v>300</v>
      </c>
      <c r="Q84" s="2" t="s">
        <v>517</v>
      </c>
      <c r="T84">
        <f t="shared" si="2"/>
        <v>83</v>
      </c>
    </row>
  </sheetData>
  <sortState xmlns:xlrd2="http://schemas.microsoft.com/office/spreadsheetml/2017/richdata2" ref="A2:W83">
    <sortCondition ref="P2:P83"/>
    <sortCondition ref="O2:O83"/>
    <sortCondition ref="M2:M83"/>
    <sortCondition ref="N2:N83"/>
  </sortState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006E3-8F8C-462E-98A0-EDA77702C13C}">
  <dimension ref="A1:U84"/>
  <sheetViews>
    <sheetView topLeftCell="A64" zoomScale="85" zoomScaleNormal="85" workbookViewId="0">
      <selection activeCell="N91" sqref="N91"/>
    </sheetView>
  </sheetViews>
  <sheetFormatPr defaultRowHeight="14.4"/>
  <cols>
    <col min="1" max="1" width="2.109375" bestFit="1" customWidth="1"/>
    <col min="2" max="2" width="22.44140625" bestFit="1" customWidth="1"/>
    <col min="3" max="3" width="3.109375" bestFit="1" customWidth="1"/>
    <col min="4" max="4" width="20.88671875" bestFit="1" customWidth="1"/>
    <col min="5" max="6" width="3" bestFit="1" customWidth="1"/>
    <col min="7" max="7" width="2" bestFit="1" customWidth="1"/>
    <col min="8" max="8" width="3" bestFit="1" customWidth="1"/>
    <col min="9" max="9" width="7.5546875" bestFit="1" customWidth="1"/>
    <col min="10" max="10" width="3" bestFit="1" customWidth="1"/>
    <col min="11" max="11" width="2.109375" bestFit="1" customWidth="1"/>
    <col min="16" max="16" width="27.6640625" bestFit="1" customWidth="1"/>
    <col min="17" max="17" width="8.44140625" bestFit="1" customWidth="1"/>
    <col min="18" max="18" width="16.44140625" bestFit="1" customWidth="1"/>
    <col min="19" max="19" width="10.109375" style="18" bestFit="1" customWidth="1"/>
    <col min="20" max="20" width="21.88671875" bestFit="1" customWidth="1"/>
    <col min="21" max="21" width="7" bestFit="1" customWidth="1"/>
  </cols>
  <sheetData>
    <row r="1" spans="1:21">
      <c r="J1" t="s">
        <v>362</v>
      </c>
      <c r="P1" s="7" t="s">
        <v>307</v>
      </c>
      <c r="Q1" s="8" t="s">
        <v>504</v>
      </c>
      <c r="R1" s="8" t="s">
        <v>555</v>
      </c>
      <c r="S1" s="19" t="s">
        <v>553</v>
      </c>
      <c r="T1" s="20" t="s">
        <v>556</v>
      </c>
      <c r="U1" s="2" t="s">
        <v>551</v>
      </c>
    </row>
    <row r="2" spans="1:21">
      <c r="A2" t="s">
        <v>239</v>
      </c>
      <c r="B2" t="s">
        <v>30</v>
      </c>
      <c r="C2">
        <v>1</v>
      </c>
      <c r="D2" t="s">
        <v>316</v>
      </c>
      <c r="E2">
        <v>81</v>
      </c>
      <c r="F2">
        <v>29</v>
      </c>
      <c r="G2">
        <v>0</v>
      </c>
      <c r="H2">
        <v>9</v>
      </c>
      <c r="I2" t="s">
        <v>317</v>
      </c>
      <c r="J2" t="s">
        <v>231</v>
      </c>
      <c r="K2" t="s">
        <v>239</v>
      </c>
      <c r="L2">
        <f>VLOOKUP(B2,ORG!J:K,2,FALSE)</f>
        <v>2026</v>
      </c>
      <c r="P2" s="9" t="s">
        <v>30</v>
      </c>
      <c r="Q2" s="2" t="s">
        <v>239</v>
      </c>
      <c r="R2" s="2">
        <v>1</v>
      </c>
      <c r="S2" s="21" t="s">
        <v>239</v>
      </c>
      <c r="T2" s="22" t="s">
        <v>557</v>
      </c>
      <c r="U2" s="2">
        <v>2025</v>
      </c>
    </row>
    <row r="3" spans="1:21">
      <c r="A3" t="s">
        <v>239</v>
      </c>
      <c r="B3" t="s">
        <v>42</v>
      </c>
      <c r="C3">
        <v>2</v>
      </c>
      <c r="D3" t="s">
        <v>318</v>
      </c>
      <c r="E3">
        <v>65</v>
      </c>
      <c r="F3">
        <v>23</v>
      </c>
      <c r="G3">
        <v>0</v>
      </c>
      <c r="H3">
        <v>15</v>
      </c>
      <c r="I3" t="s">
        <v>319</v>
      </c>
      <c r="J3" t="s">
        <v>405</v>
      </c>
      <c r="K3" t="s">
        <v>239</v>
      </c>
      <c r="L3">
        <f>VLOOKUP(B3,ORG!J:K,2,FALSE)</f>
        <v>2026</v>
      </c>
      <c r="P3" s="9" t="s">
        <v>42</v>
      </c>
      <c r="Q3" s="2" t="s">
        <v>239</v>
      </c>
      <c r="R3" s="2">
        <v>2</v>
      </c>
      <c r="S3" s="21" t="s">
        <v>239</v>
      </c>
      <c r="T3" s="22" t="s">
        <v>557</v>
      </c>
      <c r="U3" s="2">
        <v>2025</v>
      </c>
    </row>
    <row r="4" spans="1:21">
      <c r="A4" t="s">
        <v>239</v>
      </c>
      <c r="B4" t="s">
        <v>63</v>
      </c>
      <c r="C4">
        <v>3</v>
      </c>
      <c r="D4" t="s">
        <v>320</v>
      </c>
      <c r="E4">
        <v>62</v>
      </c>
      <c r="F4">
        <v>23</v>
      </c>
      <c r="G4">
        <v>0</v>
      </c>
      <c r="H4">
        <v>15</v>
      </c>
      <c r="I4" t="s">
        <v>321</v>
      </c>
      <c r="J4" t="s">
        <v>405</v>
      </c>
      <c r="K4" t="s">
        <v>239</v>
      </c>
      <c r="L4">
        <f>VLOOKUP(B4,ORG!J:K,2,FALSE)</f>
        <v>2026</v>
      </c>
      <c r="P4" s="9" t="s">
        <v>63</v>
      </c>
      <c r="Q4" s="2" t="s">
        <v>239</v>
      </c>
      <c r="R4" s="2">
        <v>3</v>
      </c>
      <c r="S4" s="21" t="s">
        <v>239</v>
      </c>
      <c r="T4" s="22" t="s">
        <v>557</v>
      </c>
      <c r="U4" s="2">
        <v>2025</v>
      </c>
    </row>
    <row r="5" spans="1:21">
      <c r="A5" t="s">
        <v>239</v>
      </c>
      <c r="B5" t="s">
        <v>84</v>
      </c>
      <c r="C5">
        <v>4</v>
      </c>
      <c r="D5" t="s">
        <v>322</v>
      </c>
      <c r="E5">
        <v>60</v>
      </c>
      <c r="F5">
        <v>21</v>
      </c>
      <c r="G5">
        <v>0</v>
      </c>
      <c r="H5">
        <v>17</v>
      </c>
      <c r="I5" t="s">
        <v>323</v>
      </c>
      <c r="J5" t="s">
        <v>405</v>
      </c>
      <c r="K5" t="s">
        <v>239</v>
      </c>
      <c r="L5">
        <f>VLOOKUP(B5,ORG!J:K,2,FALSE)</f>
        <v>2026</v>
      </c>
      <c r="P5" s="9" t="s">
        <v>84</v>
      </c>
      <c r="Q5" s="2" t="s">
        <v>239</v>
      </c>
      <c r="R5" s="2">
        <v>4</v>
      </c>
      <c r="S5" s="21" t="s">
        <v>239</v>
      </c>
      <c r="T5" s="22" t="s">
        <v>557</v>
      </c>
      <c r="U5" s="2">
        <v>2025</v>
      </c>
    </row>
    <row r="6" spans="1:21">
      <c r="A6" t="s">
        <v>239</v>
      </c>
      <c r="B6" t="s">
        <v>69</v>
      </c>
      <c r="C6">
        <v>5</v>
      </c>
      <c r="D6" t="s">
        <v>324</v>
      </c>
      <c r="E6">
        <v>60</v>
      </c>
      <c r="F6">
        <v>21</v>
      </c>
      <c r="G6">
        <v>0</v>
      </c>
      <c r="H6">
        <v>17</v>
      </c>
      <c r="I6" t="s">
        <v>325</v>
      </c>
      <c r="J6" t="s">
        <v>405</v>
      </c>
      <c r="K6" t="s">
        <v>239</v>
      </c>
      <c r="L6">
        <f>VLOOKUP(B6,ORG!J:K,2,FALSE)</f>
        <v>2026</v>
      </c>
      <c r="P6" s="9" t="s">
        <v>69</v>
      </c>
      <c r="Q6" s="2" t="s">
        <v>239</v>
      </c>
      <c r="R6" s="2">
        <v>5</v>
      </c>
      <c r="S6" s="21" t="s">
        <v>239</v>
      </c>
      <c r="T6" s="22" t="s">
        <v>557</v>
      </c>
      <c r="U6" s="2">
        <v>2025</v>
      </c>
    </row>
    <row r="7" spans="1:21">
      <c r="A7" t="s">
        <v>239</v>
      </c>
      <c r="B7" t="s">
        <v>326</v>
      </c>
      <c r="C7">
        <v>6</v>
      </c>
      <c r="D7" t="s">
        <v>265</v>
      </c>
      <c r="E7">
        <v>59</v>
      </c>
      <c r="F7">
        <v>21</v>
      </c>
      <c r="G7">
        <v>0</v>
      </c>
      <c r="H7">
        <v>17</v>
      </c>
      <c r="I7" t="s">
        <v>327</v>
      </c>
      <c r="J7" t="s">
        <v>405</v>
      </c>
      <c r="K7" t="s">
        <v>239</v>
      </c>
      <c r="L7">
        <v>2026</v>
      </c>
      <c r="P7" s="9" t="s">
        <v>102</v>
      </c>
      <c r="Q7" s="2" t="s">
        <v>239</v>
      </c>
      <c r="R7" s="2">
        <v>6</v>
      </c>
      <c r="S7" s="21" t="s">
        <v>239</v>
      </c>
      <c r="T7" s="22" t="s">
        <v>557</v>
      </c>
      <c r="U7" s="2">
        <v>2025</v>
      </c>
    </row>
    <row r="8" spans="1:21">
      <c r="A8" t="s">
        <v>239</v>
      </c>
      <c r="B8" t="s">
        <v>81</v>
      </c>
      <c r="C8">
        <v>7</v>
      </c>
      <c r="D8" t="s">
        <v>328</v>
      </c>
      <c r="E8">
        <v>58</v>
      </c>
      <c r="F8">
        <v>20</v>
      </c>
      <c r="G8">
        <v>0</v>
      </c>
      <c r="H8">
        <v>18</v>
      </c>
      <c r="I8" t="s">
        <v>329</v>
      </c>
      <c r="J8" t="s">
        <v>405</v>
      </c>
      <c r="K8" t="s">
        <v>239</v>
      </c>
      <c r="L8">
        <f>VLOOKUP(B8,ORG!J:K,2,FALSE)</f>
        <v>2026</v>
      </c>
      <c r="P8" s="9" t="s">
        <v>81</v>
      </c>
      <c r="Q8" s="2" t="s">
        <v>239</v>
      </c>
      <c r="R8" s="2">
        <v>7</v>
      </c>
      <c r="S8" s="21" t="s">
        <v>239</v>
      </c>
      <c r="T8" s="22" t="s">
        <v>557</v>
      </c>
      <c r="U8" s="2">
        <v>2025</v>
      </c>
    </row>
    <row r="9" spans="1:21">
      <c r="A9" t="s">
        <v>239</v>
      </c>
      <c r="B9" t="s">
        <v>8</v>
      </c>
      <c r="C9">
        <v>8</v>
      </c>
      <c r="D9" t="s">
        <v>330</v>
      </c>
      <c r="E9">
        <v>55</v>
      </c>
      <c r="F9">
        <v>20</v>
      </c>
      <c r="G9">
        <v>0</v>
      </c>
      <c r="H9">
        <v>18</v>
      </c>
      <c r="I9" t="s">
        <v>331</v>
      </c>
      <c r="J9" t="s">
        <v>405</v>
      </c>
      <c r="K9" t="s">
        <v>239</v>
      </c>
      <c r="L9">
        <f>VLOOKUP(B9,ORG!J:K,2,FALSE)</f>
        <v>2026</v>
      </c>
      <c r="P9" s="9" t="s">
        <v>8</v>
      </c>
      <c r="Q9" s="2" t="s">
        <v>239</v>
      </c>
      <c r="R9" s="2">
        <v>8</v>
      </c>
      <c r="S9" s="21" t="s">
        <v>239</v>
      </c>
      <c r="T9" s="22" t="s">
        <v>557</v>
      </c>
      <c r="U9" s="2">
        <v>2025</v>
      </c>
    </row>
    <row r="10" spans="1:21">
      <c r="A10" t="s">
        <v>239</v>
      </c>
      <c r="B10" t="s">
        <v>72</v>
      </c>
      <c r="C10">
        <v>9</v>
      </c>
      <c r="D10" t="s">
        <v>255</v>
      </c>
      <c r="E10">
        <v>54</v>
      </c>
      <c r="F10">
        <v>19</v>
      </c>
      <c r="G10">
        <v>0</v>
      </c>
      <c r="H10">
        <v>19</v>
      </c>
      <c r="I10" t="s">
        <v>332</v>
      </c>
      <c r="J10" t="s">
        <v>405</v>
      </c>
      <c r="K10" t="s">
        <v>239</v>
      </c>
      <c r="L10">
        <f>VLOOKUP(B10,ORG!J:K,2,FALSE)</f>
        <v>2026</v>
      </c>
      <c r="P10" s="9" t="s">
        <v>72</v>
      </c>
      <c r="Q10" s="2" t="s">
        <v>239</v>
      </c>
      <c r="R10" s="2">
        <v>9</v>
      </c>
      <c r="S10" s="21" t="s">
        <v>239</v>
      </c>
      <c r="T10" s="22" t="s">
        <v>557</v>
      </c>
      <c r="U10" s="2">
        <v>2025</v>
      </c>
    </row>
    <row r="11" spans="1:21">
      <c r="A11" t="s">
        <v>239</v>
      </c>
      <c r="B11" t="s">
        <v>48</v>
      </c>
      <c r="C11">
        <v>10</v>
      </c>
      <c r="D11" t="s">
        <v>333</v>
      </c>
      <c r="E11">
        <v>54</v>
      </c>
      <c r="F11">
        <v>19</v>
      </c>
      <c r="G11">
        <v>0</v>
      </c>
      <c r="H11">
        <v>19</v>
      </c>
      <c r="I11" t="s">
        <v>334</v>
      </c>
      <c r="J11" t="s">
        <v>405</v>
      </c>
      <c r="K11" t="s">
        <v>239</v>
      </c>
      <c r="L11">
        <f>VLOOKUP(B11,ORG!J:K,2,FALSE)</f>
        <v>2026</v>
      </c>
      <c r="P11" s="9" t="s">
        <v>48</v>
      </c>
      <c r="Q11" s="2" t="s">
        <v>239</v>
      </c>
      <c r="R11" s="2">
        <v>10</v>
      </c>
      <c r="S11" s="21" t="s">
        <v>239</v>
      </c>
      <c r="T11" s="22" t="s">
        <v>557</v>
      </c>
      <c r="U11" s="2">
        <v>2025</v>
      </c>
    </row>
    <row r="12" spans="1:21">
      <c r="A12" t="s">
        <v>239</v>
      </c>
      <c r="B12" t="s">
        <v>335</v>
      </c>
      <c r="C12">
        <v>11</v>
      </c>
      <c r="D12" t="s">
        <v>336</v>
      </c>
      <c r="E12">
        <v>53</v>
      </c>
      <c r="F12">
        <v>20</v>
      </c>
      <c r="G12">
        <v>0</v>
      </c>
      <c r="H12">
        <v>18</v>
      </c>
      <c r="I12" t="s">
        <v>337</v>
      </c>
      <c r="J12" t="s">
        <v>405</v>
      </c>
      <c r="K12" t="s">
        <v>239</v>
      </c>
      <c r="L12" t="e">
        <f>VLOOKUP(B12,ORG!J:K,2,FALSE)</f>
        <v>#N/A</v>
      </c>
      <c r="P12" s="9" t="s">
        <v>183</v>
      </c>
      <c r="Q12" s="2" t="s">
        <v>239</v>
      </c>
      <c r="R12" s="2">
        <v>12</v>
      </c>
      <c r="S12" s="21" t="s">
        <v>239</v>
      </c>
      <c r="T12" s="22" t="s">
        <v>557</v>
      </c>
      <c r="U12" s="2">
        <v>2025</v>
      </c>
    </row>
    <row r="13" spans="1:21">
      <c r="A13" t="s">
        <v>239</v>
      </c>
      <c r="B13" t="s">
        <v>183</v>
      </c>
      <c r="C13">
        <v>12</v>
      </c>
      <c r="D13" t="s">
        <v>338</v>
      </c>
      <c r="E13">
        <v>52</v>
      </c>
      <c r="F13">
        <v>19</v>
      </c>
      <c r="G13">
        <v>0</v>
      </c>
      <c r="H13">
        <v>19</v>
      </c>
      <c r="I13" t="s">
        <v>339</v>
      </c>
      <c r="J13" t="s">
        <v>405</v>
      </c>
      <c r="K13" t="s">
        <v>239</v>
      </c>
      <c r="L13">
        <f>VLOOKUP(B13,ORG!J:K,2,FALSE)</f>
        <v>2026</v>
      </c>
      <c r="P13" s="9" t="s">
        <v>96</v>
      </c>
      <c r="Q13" s="2" t="s">
        <v>239</v>
      </c>
      <c r="R13" s="2">
        <v>13</v>
      </c>
      <c r="S13" s="21" t="s">
        <v>239</v>
      </c>
      <c r="T13" s="22" t="s">
        <v>557</v>
      </c>
      <c r="U13" s="2">
        <v>2025</v>
      </c>
    </row>
    <row r="14" spans="1:21">
      <c r="A14" t="s">
        <v>239</v>
      </c>
      <c r="B14" t="s">
        <v>340</v>
      </c>
      <c r="C14">
        <v>13</v>
      </c>
      <c r="D14" t="s">
        <v>341</v>
      </c>
      <c r="E14">
        <v>49</v>
      </c>
      <c r="F14">
        <v>17</v>
      </c>
      <c r="G14">
        <v>0</v>
      </c>
      <c r="H14">
        <v>21</v>
      </c>
      <c r="I14" t="s">
        <v>342</v>
      </c>
      <c r="J14" t="s">
        <v>405</v>
      </c>
      <c r="K14" t="s">
        <v>239</v>
      </c>
      <c r="L14">
        <v>2026</v>
      </c>
      <c r="P14" s="9" t="s">
        <v>18</v>
      </c>
      <c r="Q14" s="2" t="s">
        <v>239</v>
      </c>
      <c r="R14" s="2">
        <v>14</v>
      </c>
      <c r="S14" s="21" t="s">
        <v>239</v>
      </c>
      <c r="T14" s="22" t="s">
        <v>557</v>
      </c>
      <c r="U14" s="2">
        <v>2025</v>
      </c>
    </row>
    <row r="15" spans="1:21">
      <c r="A15" t="s">
        <v>239</v>
      </c>
      <c r="B15" t="s">
        <v>343</v>
      </c>
      <c r="C15">
        <v>14</v>
      </c>
      <c r="D15" t="s">
        <v>344</v>
      </c>
      <c r="E15">
        <v>48</v>
      </c>
      <c r="F15">
        <v>18</v>
      </c>
      <c r="G15">
        <v>0</v>
      </c>
      <c r="H15">
        <v>20</v>
      </c>
      <c r="I15" t="s">
        <v>345</v>
      </c>
      <c r="J15" t="s">
        <v>405</v>
      </c>
      <c r="K15" t="s">
        <v>239</v>
      </c>
      <c r="L15">
        <v>2026</v>
      </c>
      <c r="P15" s="9" t="s">
        <v>0</v>
      </c>
      <c r="Q15" s="2" t="s">
        <v>239</v>
      </c>
      <c r="R15" s="2">
        <v>16</v>
      </c>
      <c r="S15" s="21" t="s">
        <v>239</v>
      </c>
      <c r="T15" s="22" t="s">
        <v>557</v>
      </c>
      <c r="U15" s="2">
        <v>2025</v>
      </c>
    </row>
    <row r="16" spans="1:21">
      <c r="A16" t="s">
        <v>239</v>
      </c>
      <c r="B16" t="s">
        <v>346</v>
      </c>
      <c r="C16">
        <v>15</v>
      </c>
      <c r="D16" t="s">
        <v>347</v>
      </c>
      <c r="E16">
        <v>48</v>
      </c>
      <c r="F16">
        <v>18</v>
      </c>
      <c r="G16">
        <v>0</v>
      </c>
      <c r="H16">
        <v>20</v>
      </c>
      <c r="I16" t="s">
        <v>348</v>
      </c>
      <c r="J16" t="s">
        <v>405</v>
      </c>
      <c r="K16" t="s">
        <v>239</v>
      </c>
      <c r="L16" t="e">
        <f>VLOOKUP(B16,ORG!J:K,2,FALSE)</f>
        <v>#N/A</v>
      </c>
      <c r="P16" s="10" t="s">
        <v>5</v>
      </c>
      <c r="Q16" s="4" t="s">
        <v>404</v>
      </c>
      <c r="R16" s="4">
        <v>21</v>
      </c>
      <c r="S16" s="21" t="s">
        <v>239</v>
      </c>
      <c r="T16" s="22" t="s">
        <v>558</v>
      </c>
      <c r="U16" s="2">
        <v>2025</v>
      </c>
    </row>
    <row r="17" spans="1:21">
      <c r="A17" t="s">
        <v>239</v>
      </c>
      <c r="B17" t="s">
        <v>349</v>
      </c>
      <c r="C17">
        <v>16</v>
      </c>
      <c r="D17" t="s">
        <v>350</v>
      </c>
      <c r="E17">
        <v>46</v>
      </c>
      <c r="F17">
        <v>17</v>
      </c>
      <c r="G17">
        <v>0</v>
      </c>
      <c r="H17">
        <v>21</v>
      </c>
      <c r="I17" t="s">
        <v>351</v>
      </c>
      <c r="J17" t="s">
        <v>405</v>
      </c>
      <c r="K17" t="s">
        <v>239</v>
      </c>
      <c r="L17">
        <v>2026</v>
      </c>
      <c r="P17" s="10" t="s">
        <v>171</v>
      </c>
      <c r="Q17" s="4" t="s">
        <v>404</v>
      </c>
      <c r="R17" s="4">
        <v>22</v>
      </c>
      <c r="S17" s="21" t="s">
        <v>239</v>
      </c>
      <c r="T17" s="22" t="s">
        <v>558</v>
      </c>
      <c r="U17" s="2">
        <v>2025</v>
      </c>
    </row>
    <row r="18" spans="1:21">
      <c r="A18" t="s">
        <v>239</v>
      </c>
      <c r="B18" t="s">
        <v>204</v>
      </c>
      <c r="C18">
        <v>17</v>
      </c>
      <c r="D18" t="s">
        <v>352</v>
      </c>
      <c r="E18">
        <v>42</v>
      </c>
      <c r="F18">
        <v>16</v>
      </c>
      <c r="G18">
        <v>0</v>
      </c>
      <c r="H18">
        <v>22</v>
      </c>
      <c r="I18" t="s">
        <v>353</v>
      </c>
      <c r="J18" t="s">
        <v>298</v>
      </c>
      <c r="K18" t="s">
        <v>239</v>
      </c>
      <c r="L18">
        <f>VLOOKUP(B18,ORG!J:K,2,FALSE)</f>
        <v>2026</v>
      </c>
      <c r="P18" s="10" t="s">
        <v>207</v>
      </c>
      <c r="Q18" s="4" t="s">
        <v>404</v>
      </c>
      <c r="R18" s="4">
        <v>23</v>
      </c>
      <c r="S18" s="21" t="s">
        <v>239</v>
      </c>
      <c r="T18" s="22" t="s">
        <v>558</v>
      </c>
      <c r="U18" s="2">
        <v>2025</v>
      </c>
    </row>
    <row r="19" spans="1:21">
      <c r="A19" t="s">
        <v>239</v>
      </c>
      <c r="B19" t="s">
        <v>150</v>
      </c>
      <c r="C19">
        <v>18</v>
      </c>
      <c r="D19" t="s">
        <v>354</v>
      </c>
      <c r="E19">
        <v>42</v>
      </c>
      <c r="F19">
        <v>15</v>
      </c>
      <c r="G19">
        <v>0</v>
      </c>
      <c r="H19">
        <v>23</v>
      </c>
      <c r="I19" t="s">
        <v>355</v>
      </c>
      <c r="J19" t="s">
        <v>298</v>
      </c>
      <c r="K19" t="s">
        <v>239</v>
      </c>
      <c r="L19">
        <f>VLOOKUP(B19,ORG!J:K,2,FALSE)</f>
        <v>2026</v>
      </c>
      <c r="P19" s="10" t="s">
        <v>174</v>
      </c>
      <c r="Q19" s="4" t="s">
        <v>404</v>
      </c>
      <c r="R19" s="4">
        <v>24</v>
      </c>
      <c r="S19" s="21" t="s">
        <v>239</v>
      </c>
      <c r="T19" s="22" t="s">
        <v>558</v>
      </c>
      <c r="U19" s="2">
        <v>2025</v>
      </c>
    </row>
    <row r="20" spans="1:21">
      <c r="A20" t="s">
        <v>239</v>
      </c>
      <c r="B20" t="s">
        <v>90</v>
      </c>
      <c r="C20">
        <v>19</v>
      </c>
      <c r="D20" t="s">
        <v>356</v>
      </c>
      <c r="E20">
        <v>41</v>
      </c>
      <c r="F20">
        <v>15</v>
      </c>
      <c r="G20">
        <v>0</v>
      </c>
      <c r="H20">
        <v>23</v>
      </c>
      <c r="I20" t="s">
        <v>357</v>
      </c>
      <c r="J20" t="s">
        <v>298</v>
      </c>
      <c r="K20" t="s">
        <v>239</v>
      </c>
      <c r="L20">
        <f>VLOOKUP(B20,ORG!J:K,2,FALSE)</f>
        <v>2026</v>
      </c>
      <c r="P20" s="9" t="s">
        <v>78</v>
      </c>
      <c r="Q20" s="2" t="s">
        <v>404</v>
      </c>
      <c r="R20" s="2">
        <v>25</v>
      </c>
      <c r="S20" s="21" t="s">
        <v>239</v>
      </c>
      <c r="T20" s="22" t="s">
        <v>559</v>
      </c>
      <c r="U20" s="2">
        <v>2025</v>
      </c>
    </row>
    <row r="21" spans="1:21" ht="15" thickBot="1">
      <c r="A21" t="s">
        <v>239</v>
      </c>
      <c r="B21" t="s">
        <v>358</v>
      </c>
      <c r="C21">
        <v>20</v>
      </c>
      <c r="D21" t="s">
        <v>359</v>
      </c>
      <c r="E21">
        <v>25</v>
      </c>
      <c r="F21">
        <v>9</v>
      </c>
      <c r="G21">
        <v>0</v>
      </c>
      <c r="H21">
        <v>29</v>
      </c>
      <c r="I21" t="s">
        <v>360</v>
      </c>
      <c r="J21" t="s">
        <v>298</v>
      </c>
      <c r="K21" t="s">
        <v>239</v>
      </c>
      <c r="L21">
        <f>VLOOKUP(B21,ORG!J:K,2,FALSE)</f>
        <v>2026</v>
      </c>
      <c r="P21" s="11" t="s">
        <v>15</v>
      </c>
      <c r="Q21" s="12" t="s">
        <v>404</v>
      </c>
      <c r="R21" s="12">
        <v>26</v>
      </c>
      <c r="S21" s="23" t="s">
        <v>239</v>
      </c>
      <c r="T21" s="24" t="s">
        <v>559</v>
      </c>
      <c r="U21" s="2">
        <v>2025</v>
      </c>
    </row>
    <row r="22" spans="1:21">
      <c r="P22" s="13" t="s">
        <v>204</v>
      </c>
      <c r="Q22" s="14" t="s">
        <v>239</v>
      </c>
      <c r="R22" s="14">
        <v>17</v>
      </c>
      <c r="S22" s="19" t="s">
        <v>404</v>
      </c>
      <c r="T22" s="20" t="s">
        <v>554</v>
      </c>
      <c r="U22" s="2">
        <v>2025</v>
      </c>
    </row>
    <row r="23" spans="1:21">
      <c r="A23" t="s">
        <v>404</v>
      </c>
      <c r="B23" t="s">
        <v>5</v>
      </c>
      <c r="C23">
        <v>21</v>
      </c>
      <c r="D23" t="s">
        <v>363</v>
      </c>
      <c r="E23">
        <v>78</v>
      </c>
      <c r="F23">
        <v>26</v>
      </c>
      <c r="G23">
        <v>1</v>
      </c>
      <c r="H23">
        <v>11</v>
      </c>
      <c r="I23" t="s">
        <v>364</v>
      </c>
      <c r="J23" t="s">
        <v>361</v>
      </c>
      <c r="K23" t="s">
        <v>404</v>
      </c>
      <c r="L23">
        <f>VLOOKUP(B23,ORG!J:K,2,FALSE)</f>
        <v>2026</v>
      </c>
      <c r="P23" s="15" t="s">
        <v>150</v>
      </c>
      <c r="Q23" s="3" t="s">
        <v>239</v>
      </c>
      <c r="R23" s="3">
        <v>18</v>
      </c>
      <c r="S23" s="21" t="s">
        <v>404</v>
      </c>
      <c r="T23" s="22" t="s">
        <v>554</v>
      </c>
      <c r="U23" s="2">
        <v>2025</v>
      </c>
    </row>
    <row r="24" spans="1:21">
      <c r="A24" t="s">
        <v>404</v>
      </c>
      <c r="B24" t="s">
        <v>171</v>
      </c>
      <c r="C24">
        <v>22</v>
      </c>
      <c r="D24" t="s">
        <v>281</v>
      </c>
      <c r="E24">
        <v>71</v>
      </c>
      <c r="F24">
        <v>26</v>
      </c>
      <c r="G24">
        <v>0</v>
      </c>
      <c r="H24">
        <v>12</v>
      </c>
      <c r="I24" t="s">
        <v>365</v>
      </c>
      <c r="J24" t="s">
        <v>361</v>
      </c>
      <c r="K24" t="s">
        <v>404</v>
      </c>
      <c r="L24">
        <f>VLOOKUP(B24,ORG!J:K,2,FALSE)</f>
        <v>2026</v>
      </c>
      <c r="P24" s="15" t="s">
        <v>90</v>
      </c>
      <c r="Q24" s="3" t="s">
        <v>239</v>
      </c>
      <c r="R24" s="3">
        <v>19</v>
      </c>
      <c r="S24" s="21" t="s">
        <v>404</v>
      </c>
      <c r="T24" s="22" t="s">
        <v>554</v>
      </c>
      <c r="U24" s="2">
        <v>2025</v>
      </c>
    </row>
    <row r="25" spans="1:21">
      <c r="A25" t="s">
        <v>404</v>
      </c>
      <c r="B25" t="s">
        <v>207</v>
      </c>
      <c r="C25">
        <v>23</v>
      </c>
      <c r="D25" t="s">
        <v>366</v>
      </c>
      <c r="E25">
        <v>69</v>
      </c>
      <c r="F25">
        <v>24</v>
      </c>
      <c r="G25">
        <v>1</v>
      </c>
      <c r="H25">
        <v>13</v>
      </c>
      <c r="I25" t="s">
        <v>367</v>
      </c>
      <c r="J25" t="s">
        <v>361</v>
      </c>
      <c r="K25" t="s">
        <v>404</v>
      </c>
      <c r="L25">
        <f>VLOOKUP(B25,ORG!J:K,2,FALSE)</f>
        <v>2026</v>
      </c>
      <c r="P25" s="16" t="s">
        <v>358</v>
      </c>
      <c r="Q25" s="3" t="s">
        <v>239</v>
      </c>
      <c r="R25" s="3">
        <v>20</v>
      </c>
      <c r="S25" s="21" t="s">
        <v>404</v>
      </c>
      <c r="T25" s="22" t="s">
        <v>554</v>
      </c>
      <c r="U25" s="2">
        <v>2025</v>
      </c>
    </row>
    <row r="26" spans="1:21">
      <c r="A26" t="s">
        <v>404</v>
      </c>
      <c r="B26" t="s">
        <v>174</v>
      </c>
      <c r="C26">
        <v>24</v>
      </c>
      <c r="D26" t="s">
        <v>368</v>
      </c>
      <c r="E26">
        <v>66</v>
      </c>
      <c r="F26">
        <v>23</v>
      </c>
      <c r="G26">
        <v>0</v>
      </c>
      <c r="H26">
        <v>15</v>
      </c>
      <c r="I26" t="s">
        <v>369</v>
      </c>
      <c r="J26" t="s">
        <v>361</v>
      </c>
      <c r="K26" t="s">
        <v>404</v>
      </c>
      <c r="L26">
        <f>VLOOKUP(B26,ORG!J:K,2,FALSE)</f>
        <v>2026</v>
      </c>
      <c r="P26" s="9" t="s">
        <v>201</v>
      </c>
      <c r="Q26" s="2" t="s">
        <v>404</v>
      </c>
      <c r="R26" s="2">
        <v>27</v>
      </c>
      <c r="S26" s="21" t="s">
        <v>404</v>
      </c>
      <c r="T26" s="22" t="s">
        <v>557</v>
      </c>
      <c r="U26" s="2">
        <v>2025</v>
      </c>
    </row>
    <row r="27" spans="1:21">
      <c r="A27" t="s">
        <v>404</v>
      </c>
      <c r="B27" t="s">
        <v>78</v>
      </c>
      <c r="C27">
        <v>25</v>
      </c>
      <c r="D27" t="s">
        <v>370</v>
      </c>
      <c r="E27">
        <v>63</v>
      </c>
      <c r="F27">
        <v>22</v>
      </c>
      <c r="G27">
        <v>0</v>
      </c>
      <c r="H27">
        <v>16</v>
      </c>
      <c r="I27" t="s">
        <v>371</v>
      </c>
      <c r="J27" t="s">
        <v>405</v>
      </c>
      <c r="K27" t="s">
        <v>404</v>
      </c>
      <c r="L27">
        <f>VLOOKUP(B27,ORG!J:K,2,FALSE)</f>
        <v>2026</v>
      </c>
      <c r="P27" s="9" t="s">
        <v>24</v>
      </c>
      <c r="Q27" s="2" t="s">
        <v>404</v>
      </c>
      <c r="R27" s="2">
        <v>28</v>
      </c>
      <c r="S27" s="21" t="s">
        <v>404</v>
      </c>
      <c r="T27" s="22" t="s">
        <v>557</v>
      </c>
      <c r="U27" s="2">
        <v>2025</v>
      </c>
    </row>
    <row r="28" spans="1:21">
      <c r="A28" t="s">
        <v>404</v>
      </c>
      <c r="B28" t="s">
        <v>15</v>
      </c>
      <c r="C28">
        <v>26</v>
      </c>
      <c r="D28" t="s">
        <v>372</v>
      </c>
      <c r="E28">
        <v>60</v>
      </c>
      <c r="F28">
        <v>20</v>
      </c>
      <c r="G28">
        <v>0</v>
      </c>
      <c r="H28">
        <v>18</v>
      </c>
      <c r="I28" t="s">
        <v>373</v>
      </c>
      <c r="J28" t="s">
        <v>405</v>
      </c>
      <c r="K28" t="s">
        <v>404</v>
      </c>
      <c r="L28">
        <f>VLOOKUP(B28,ORG!J:K,2,FALSE)</f>
        <v>2026</v>
      </c>
      <c r="P28" s="9" t="s">
        <v>33</v>
      </c>
      <c r="Q28" s="2" t="s">
        <v>404</v>
      </c>
      <c r="R28" s="2">
        <v>29</v>
      </c>
      <c r="S28" s="21" t="s">
        <v>404</v>
      </c>
      <c r="T28" s="22" t="s">
        <v>557</v>
      </c>
      <c r="U28" s="2">
        <v>2025</v>
      </c>
    </row>
    <row r="29" spans="1:21">
      <c r="A29" t="s">
        <v>404</v>
      </c>
      <c r="B29" t="s">
        <v>201</v>
      </c>
      <c r="C29">
        <v>27</v>
      </c>
      <c r="D29" t="s">
        <v>374</v>
      </c>
      <c r="E29">
        <v>60</v>
      </c>
      <c r="F29">
        <v>22</v>
      </c>
      <c r="G29">
        <v>0</v>
      </c>
      <c r="H29">
        <v>16</v>
      </c>
      <c r="I29" t="s">
        <v>375</v>
      </c>
      <c r="J29" t="s">
        <v>405</v>
      </c>
      <c r="K29" t="s">
        <v>404</v>
      </c>
      <c r="L29">
        <f>VLOOKUP(B29,ORG!J:K,2,FALSE)</f>
        <v>2026</v>
      </c>
      <c r="P29" s="9" t="s">
        <v>66</v>
      </c>
      <c r="Q29" s="2" t="s">
        <v>404</v>
      </c>
      <c r="R29" s="2">
        <v>30</v>
      </c>
      <c r="S29" s="21" t="s">
        <v>404</v>
      </c>
      <c r="T29" s="22" t="s">
        <v>557</v>
      </c>
      <c r="U29" s="2">
        <v>2025</v>
      </c>
    </row>
    <row r="30" spans="1:21">
      <c r="A30" t="s">
        <v>404</v>
      </c>
      <c r="B30" t="s">
        <v>24</v>
      </c>
      <c r="C30">
        <v>28</v>
      </c>
      <c r="D30" t="s">
        <v>376</v>
      </c>
      <c r="E30">
        <v>57</v>
      </c>
      <c r="F30">
        <v>20</v>
      </c>
      <c r="G30">
        <v>0</v>
      </c>
      <c r="H30">
        <v>18</v>
      </c>
      <c r="I30" t="s">
        <v>377</v>
      </c>
      <c r="J30" t="s">
        <v>405</v>
      </c>
      <c r="K30" t="s">
        <v>404</v>
      </c>
      <c r="L30">
        <f>VLOOKUP(B30,ORG!J:K,2,FALSE)</f>
        <v>2026</v>
      </c>
      <c r="P30" s="9" t="s">
        <v>165</v>
      </c>
      <c r="Q30" s="2" t="s">
        <v>404</v>
      </c>
      <c r="R30" s="2">
        <v>32</v>
      </c>
      <c r="S30" s="21" t="s">
        <v>404</v>
      </c>
      <c r="T30" s="22" t="s">
        <v>557</v>
      </c>
      <c r="U30" s="2">
        <v>2025</v>
      </c>
    </row>
    <row r="31" spans="1:21">
      <c r="A31" t="s">
        <v>404</v>
      </c>
      <c r="B31" t="s">
        <v>33</v>
      </c>
      <c r="C31">
        <v>29</v>
      </c>
      <c r="D31" t="s">
        <v>378</v>
      </c>
      <c r="E31">
        <v>56</v>
      </c>
      <c r="F31">
        <v>20</v>
      </c>
      <c r="G31">
        <v>0</v>
      </c>
      <c r="H31">
        <v>18</v>
      </c>
      <c r="I31" t="s">
        <v>379</v>
      </c>
      <c r="J31" t="s">
        <v>405</v>
      </c>
      <c r="K31" t="s">
        <v>404</v>
      </c>
      <c r="L31">
        <f>VLOOKUP(B31,ORG!J:K,2,FALSE)</f>
        <v>2026</v>
      </c>
      <c r="P31" s="9" t="s">
        <v>87</v>
      </c>
      <c r="Q31" s="2" t="s">
        <v>404</v>
      </c>
      <c r="R31" s="2">
        <v>33</v>
      </c>
      <c r="S31" s="21" t="s">
        <v>404</v>
      </c>
      <c r="T31" s="22" t="s">
        <v>557</v>
      </c>
      <c r="U31" s="2">
        <v>2025</v>
      </c>
    </row>
    <row r="32" spans="1:21">
      <c r="A32" t="s">
        <v>404</v>
      </c>
      <c r="B32" t="s">
        <v>66</v>
      </c>
      <c r="C32">
        <v>30</v>
      </c>
      <c r="D32" t="s">
        <v>380</v>
      </c>
      <c r="E32">
        <v>54</v>
      </c>
      <c r="F32">
        <v>19</v>
      </c>
      <c r="G32">
        <v>0</v>
      </c>
      <c r="H32">
        <v>19</v>
      </c>
      <c r="I32" t="s">
        <v>381</v>
      </c>
      <c r="J32" t="s">
        <v>405</v>
      </c>
      <c r="K32" t="s">
        <v>404</v>
      </c>
      <c r="L32">
        <f>VLOOKUP(B32,ORG!J:K,2,FALSE)</f>
        <v>2026</v>
      </c>
      <c r="P32" s="9" t="s">
        <v>105</v>
      </c>
      <c r="Q32" s="2" t="s">
        <v>404</v>
      </c>
      <c r="R32" s="2">
        <v>35</v>
      </c>
      <c r="S32" s="21" t="s">
        <v>404</v>
      </c>
      <c r="T32" s="22" t="s">
        <v>557</v>
      </c>
      <c r="U32" s="2">
        <v>2025</v>
      </c>
    </row>
    <row r="33" spans="1:21">
      <c r="A33" t="s">
        <v>404</v>
      </c>
      <c r="B33" t="s">
        <v>382</v>
      </c>
      <c r="C33">
        <v>31</v>
      </c>
      <c r="D33" t="s">
        <v>383</v>
      </c>
      <c r="E33">
        <v>53</v>
      </c>
      <c r="F33">
        <v>19</v>
      </c>
      <c r="G33">
        <v>0</v>
      </c>
      <c r="H33">
        <v>19</v>
      </c>
      <c r="I33" t="s">
        <v>384</v>
      </c>
      <c r="J33" t="s">
        <v>405</v>
      </c>
      <c r="K33" t="s">
        <v>404</v>
      </c>
      <c r="L33" t="e">
        <f>VLOOKUP(B33,ORG!J:K,2,FALSE)</f>
        <v>#N/A</v>
      </c>
      <c r="P33" s="9" t="s">
        <v>128</v>
      </c>
      <c r="Q33" s="2" t="s">
        <v>404</v>
      </c>
      <c r="R33" s="2">
        <v>36</v>
      </c>
      <c r="S33" s="21" t="s">
        <v>404</v>
      </c>
      <c r="T33" s="22" t="s">
        <v>557</v>
      </c>
      <c r="U33" s="2">
        <v>2025</v>
      </c>
    </row>
    <row r="34" spans="1:21">
      <c r="A34" t="s">
        <v>404</v>
      </c>
      <c r="B34" t="s">
        <v>165</v>
      </c>
      <c r="C34">
        <v>32</v>
      </c>
      <c r="D34" t="s">
        <v>280</v>
      </c>
      <c r="E34">
        <v>51</v>
      </c>
      <c r="F34">
        <v>18</v>
      </c>
      <c r="G34">
        <v>0</v>
      </c>
      <c r="H34">
        <v>20</v>
      </c>
      <c r="I34" t="s">
        <v>385</v>
      </c>
      <c r="J34" t="s">
        <v>405</v>
      </c>
      <c r="K34" t="s">
        <v>404</v>
      </c>
      <c r="L34">
        <f>VLOOKUP(B34,ORG!J:K,2,FALSE)</f>
        <v>2026</v>
      </c>
      <c r="P34" s="10" t="s">
        <v>180</v>
      </c>
      <c r="Q34" s="4" t="s">
        <v>231</v>
      </c>
      <c r="R34" s="4">
        <v>41</v>
      </c>
      <c r="S34" s="21" t="s">
        <v>404</v>
      </c>
      <c r="T34" s="22" t="s">
        <v>558</v>
      </c>
      <c r="U34" s="2">
        <v>2025</v>
      </c>
    </row>
    <row r="35" spans="1:21">
      <c r="A35" t="s">
        <v>404</v>
      </c>
      <c r="B35" t="s">
        <v>87</v>
      </c>
      <c r="C35">
        <v>33</v>
      </c>
      <c r="D35" t="s">
        <v>386</v>
      </c>
      <c r="E35">
        <v>47</v>
      </c>
      <c r="F35">
        <v>19</v>
      </c>
      <c r="G35">
        <v>0</v>
      </c>
      <c r="H35">
        <v>19</v>
      </c>
      <c r="I35" t="s">
        <v>387</v>
      </c>
      <c r="J35" t="s">
        <v>405</v>
      </c>
      <c r="K35" t="s">
        <v>404</v>
      </c>
      <c r="L35">
        <f>VLOOKUP(B35,ORG!J:K,2,FALSE)</f>
        <v>2026</v>
      </c>
      <c r="P35" s="10" t="s">
        <v>21</v>
      </c>
      <c r="Q35" s="4" t="s">
        <v>231</v>
      </c>
      <c r="R35" s="4">
        <v>42</v>
      </c>
      <c r="S35" s="21" t="s">
        <v>404</v>
      </c>
      <c r="T35" s="22" t="s">
        <v>558</v>
      </c>
      <c r="U35" s="2">
        <v>2025</v>
      </c>
    </row>
    <row r="36" spans="1:21">
      <c r="A36" t="s">
        <v>404</v>
      </c>
      <c r="B36" t="s">
        <v>388</v>
      </c>
      <c r="C36">
        <v>34</v>
      </c>
      <c r="D36" t="s">
        <v>389</v>
      </c>
      <c r="E36">
        <v>46</v>
      </c>
      <c r="F36">
        <v>17</v>
      </c>
      <c r="G36">
        <v>0</v>
      </c>
      <c r="H36">
        <v>21</v>
      </c>
      <c r="I36" t="s">
        <v>390</v>
      </c>
      <c r="J36" t="s">
        <v>405</v>
      </c>
      <c r="K36" t="s">
        <v>404</v>
      </c>
      <c r="L36" t="e">
        <f>VLOOKUP(B36,ORG!J:K,2,FALSE)</f>
        <v>#N/A</v>
      </c>
      <c r="P36" s="10" t="s">
        <v>110</v>
      </c>
      <c r="Q36" s="4" t="s">
        <v>231</v>
      </c>
      <c r="R36" s="4">
        <v>43</v>
      </c>
      <c r="S36" s="21" t="s">
        <v>404</v>
      </c>
      <c r="T36" s="22" t="s">
        <v>558</v>
      </c>
      <c r="U36" s="2">
        <v>2025</v>
      </c>
    </row>
    <row r="37" spans="1:21">
      <c r="A37" t="s">
        <v>404</v>
      </c>
      <c r="B37" t="s">
        <v>105</v>
      </c>
      <c r="C37">
        <v>35</v>
      </c>
      <c r="D37" t="s">
        <v>391</v>
      </c>
      <c r="E37">
        <v>45</v>
      </c>
      <c r="F37">
        <v>16</v>
      </c>
      <c r="G37">
        <v>0</v>
      </c>
      <c r="H37">
        <v>22</v>
      </c>
      <c r="I37" t="s">
        <v>392</v>
      </c>
      <c r="J37" t="s">
        <v>405</v>
      </c>
      <c r="K37" t="s">
        <v>404</v>
      </c>
      <c r="L37">
        <f>VLOOKUP(B37,ORG!J:K,2,FALSE)</f>
        <v>2026</v>
      </c>
      <c r="P37" s="9" t="s">
        <v>60</v>
      </c>
      <c r="Q37" s="2" t="s">
        <v>231</v>
      </c>
      <c r="R37" s="2">
        <v>45</v>
      </c>
      <c r="S37" s="21" t="s">
        <v>404</v>
      </c>
      <c r="T37" s="22" t="s">
        <v>559</v>
      </c>
      <c r="U37" s="2">
        <v>2025</v>
      </c>
    </row>
    <row r="38" spans="1:21">
      <c r="A38" t="s">
        <v>404</v>
      </c>
      <c r="B38" t="s">
        <v>128</v>
      </c>
      <c r="C38">
        <v>36</v>
      </c>
      <c r="D38" t="s">
        <v>393</v>
      </c>
      <c r="E38">
        <v>45</v>
      </c>
      <c r="F38">
        <v>16</v>
      </c>
      <c r="G38">
        <v>0</v>
      </c>
      <c r="H38">
        <v>22</v>
      </c>
      <c r="I38" t="s">
        <v>394</v>
      </c>
      <c r="J38" t="s">
        <v>405</v>
      </c>
      <c r="K38" t="s">
        <v>404</v>
      </c>
      <c r="L38">
        <f>VLOOKUP(B38,ORG!J:K,2,FALSE)</f>
        <v>2026</v>
      </c>
      <c r="P38" s="9" t="s">
        <v>186</v>
      </c>
      <c r="Q38" s="2" t="s">
        <v>231</v>
      </c>
      <c r="R38" s="2">
        <v>46</v>
      </c>
      <c r="S38" s="21" t="s">
        <v>404</v>
      </c>
      <c r="T38" s="22" t="s">
        <v>559</v>
      </c>
      <c r="U38" s="2">
        <v>2025</v>
      </c>
    </row>
    <row r="39" spans="1:21">
      <c r="A39" t="s">
        <v>404</v>
      </c>
      <c r="B39" t="s">
        <v>144</v>
      </c>
      <c r="C39">
        <v>37</v>
      </c>
      <c r="D39" t="s">
        <v>395</v>
      </c>
      <c r="E39">
        <v>40</v>
      </c>
      <c r="F39">
        <v>15</v>
      </c>
      <c r="G39">
        <v>0</v>
      </c>
      <c r="H39">
        <v>23</v>
      </c>
      <c r="I39" t="s">
        <v>396</v>
      </c>
      <c r="J39" t="s">
        <v>298</v>
      </c>
      <c r="K39" t="s">
        <v>404</v>
      </c>
      <c r="L39">
        <f>VLOOKUP(B39,ORG!J:K,2,FALSE)</f>
        <v>2026</v>
      </c>
      <c r="P39" s="9" t="s">
        <v>419</v>
      </c>
      <c r="Q39" s="2" t="s">
        <v>231</v>
      </c>
      <c r="R39" s="2">
        <v>47</v>
      </c>
      <c r="S39" s="21" t="s">
        <v>404</v>
      </c>
      <c r="T39" s="22" t="s">
        <v>559</v>
      </c>
      <c r="U39" s="2">
        <v>2025</v>
      </c>
    </row>
    <row r="40" spans="1:21">
      <c r="A40" t="s">
        <v>404</v>
      </c>
      <c r="B40" t="s">
        <v>177</v>
      </c>
      <c r="C40">
        <v>38</v>
      </c>
      <c r="D40" t="s">
        <v>397</v>
      </c>
      <c r="E40">
        <v>38</v>
      </c>
      <c r="F40">
        <v>15</v>
      </c>
      <c r="G40">
        <v>0</v>
      </c>
      <c r="H40">
        <v>23</v>
      </c>
      <c r="I40" t="s">
        <v>398</v>
      </c>
      <c r="J40" t="s">
        <v>298</v>
      </c>
      <c r="K40" t="s">
        <v>404</v>
      </c>
      <c r="L40">
        <f>VLOOKUP(B40,ORG!J:K,2,FALSE)</f>
        <v>2026</v>
      </c>
      <c r="P40" s="9" t="s">
        <v>147</v>
      </c>
      <c r="Q40" s="2" t="s">
        <v>231</v>
      </c>
      <c r="R40" s="2">
        <v>48</v>
      </c>
      <c r="S40" s="21" t="s">
        <v>404</v>
      </c>
      <c r="T40" s="22" t="s">
        <v>559</v>
      </c>
      <c r="U40" s="2">
        <v>2025</v>
      </c>
    </row>
    <row r="41" spans="1:21" ht="15" thickBot="1">
      <c r="A41" t="s">
        <v>404</v>
      </c>
      <c r="B41" t="s">
        <v>75</v>
      </c>
      <c r="C41">
        <v>39</v>
      </c>
      <c r="D41" t="s">
        <v>399</v>
      </c>
      <c r="E41">
        <v>32</v>
      </c>
      <c r="F41">
        <v>11</v>
      </c>
      <c r="G41">
        <v>0</v>
      </c>
      <c r="H41">
        <v>27</v>
      </c>
      <c r="I41" t="s">
        <v>400</v>
      </c>
      <c r="J41" t="s">
        <v>298</v>
      </c>
      <c r="K41" t="s">
        <v>404</v>
      </c>
      <c r="L41">
        <f>VLOOKUP(B41,ORG!J:K,2,FALSE)</f>
        <v>2026</v>
      </c>
      <c r="P41" s="11" t="s">
        <v>93</v>
      </c>
      <c r="Q41" s="12" t="s">
        <v>231</v>
      </c>
      <c r="R41" s="12">
        <v>50</v>
      </c>
      <c r="S41" s="23" t="s">
        <v>404</v>
      </c>
      <c r="T41" s="24" t="s">
        <v>559</v>
      </c>
      <c r="U41" s="2">
        <v>2025</v>
      </c>
    </row>
    <row r="42" spans="1:21">
      <c r="A42" t="s">
        <v>404</v>
      </c>
      <c r="B42" t="s">
        <v>401</v>
      </c>
      <c r="C42">
        <v>40</v>
      </c>
      <c r="D42" t="s">
        <v>402</v>
      </c>
      <c r="E42">
        <v>31</v>
      </c>
      <c r="F42">
        <v>11</v>
      </c>
      <c r="G42">
        <v>0</v>
      </c>
      <c r="H42">
        <v>27</v>
      </c>
      <c r="I42" t="s">
        <v>403</v>
      </c>
      <c r="J42" t="s">
        <v>298</v>
      </c>
      <c r="K42" t="s">
        <v>404</v>
      </c>
      <c r="P42" s="13" t="s">
        <v>144</v>
      </c>
      <c r="Q42" s="14" t="s">
        <v>404</v>
      </c>
      <c r="R42" s="14">
        <v>37</v>
      </c>
      <c r="S42" s="19" t="s">
        <v>231</v>
      </c>
      <c r="T42" s="20" t="s">
        <v>554</v>
      </c>
      <c r="U42" s="2">
        <v>2025</v>
      </c>
    </row>
    <row r="43" spans="1:21">
      <c r="P43" s="15" t="s">
        <v>177</v>
      </c>
      <c r="Q43" s="3" t="s">
        <v>404</v>
      </c>
      <c r="R43" s="3">
        <v>38</v>
      </c>
      <c r="S43" s="21" t="s">
        <v>231</v>
      </c>
      <c r="T43" s="22" t="s">
        <v>554</v>
      </c>
      <c r="U43" s="2">
        <v>2025</v>
      </c>
    </row>
    <row r="44" spans="1:21">
      <c r="A44" t="s">
        <v>231</v>
      </c>
      <c r="B44" t="s">
        <v>180</v>
      </c>
      <c r="C44">
        <v>41</v>
      </c>
      <c r="D44" t="s">
        <v>406</v>
      </c>
      <c r="E44">
        <v>77</v>
      </c>
      <c r="F44">
        <v>27</v>
      </c>
      <c r="G44">
        <v>1</v>
      </c>
      <c r="H44">
        <v>10</v>
      </c>
      <c r="I44" t="s">
        <v>407</v>
      </c>
      <c r="J44" t="s">
        <v>361</v>
      </c>
      <c r="K44" t="s">
        <v>231</v>
      </c>
      <c r="L44">
        <f>VLOOKUP(B44,ORG!J:K,2,FALSE)</f>
        <v>2026</v>
      </c>
      <c r="P44" s="15" t="s">
        <v>75</v>
      </c>
      <c r="Q44" s="3" t="s">
        <v>404</v>
      </c>
      <c r="R44" s="3">
        <v>39</v>
      </c>
      <c r="S44" s="21" t="s">
        <v>231</v>
      </c>
      <c r="T44" s="22" t="s">
        <v>554</v>
      </c>
      <c r="U44" s="2">
        <v>2025</v>
      </c>
    </row>
    <row r="45" spans="1:21">
      <c r="A45" t="s">
        <v>231</v>
      </c>
      <c r="B45" t="s">
        <v>21</v>
      </c>
      <c r="C45">
        <v>42</v>
      </c>
      <c r="D45" t="s">
        <v>408</v>
      </c>
      <c r="E45">
        <v>76</v>
      </c>
      <c r="F45">
        <v>27</v>
      </c>
      <c r="G45">
        <v>0</v>
      </c>
      <c r="H45">
        <v>11</v>
      </c>
      <c r="I45" t="s">
        <v>409</v>
      </c>
      <c r="J45" t="s">
        <v>361</v>
      </c>
      <c r="K45" t="s">
        <v>231</v>
      </c>
      <c r="L45">
        <f>VLOOKUP(B45,ORG!J:K,2,FALSE)</f>
        <v>2026</v>
      </c>
      <c r="P45" s="9" t="s">
        <v>51</v>
      </c>
      <c r="Q45" s="2" t="s">
        <v>231</v>
      </c>
      <c r="R45" s="2">
        <v>51</v>
      </c>
      <c r="S45" s="21" t="s">
        <v>231</v>
      </c>
      <c r="T45" s="22" t="s">
        <v>557</v>
      </c>
      <c r="U45" s="2">
        <v>2025</v>
      </c>
    </row>
    <row r="46" spans="1:21">
      <c r="A46" t="s">
        <v>231</v>
      </c>
      <c r="B46" t="s">
        <v>110</v>
      </c>
      <c r="C46">
        <v>43</v>
      </c>
      <c r="D46" t="s">
        <v>410</v>
      </c>
      <c r="E46">
        <v>75</v>
      </c>
      <c r="F46">
        <v>26</v>
      </c>
      <c r="G46">
        <v>0</v>
      </c>
      <c r="H46">
        <v>12</v>
      </c>
      <c r="I46" t="s">
        <v>411</v>
      </c>
      <c r="J46" t="s">
        <v>361</v>
      </c>
      <c r="K46" t="s">
        <v>231</v>
      </c>
      <c r="L46">
        <f>VLOOKUP(B46,ORG!J:K,2,FALSE)</f>
        <v>2026</v>
      </c>
      <c r="P46" s="9" t="s">
        <v>189</v>
      </c>
      <c r="Q46" s="2" t="s">
        <v>231</v>
      </c>
      <c r="R46" s="2">
        <v>52</v>
      </c>
      <c r="S46" s="21" t="s">
        <v>231</v>
      </c>
      <c r="T46" s="22" t="s">
        <v>557</v>
      </c>
      <c r="U46" s="2">
        <v>2025</v>
      </c>
    </row>
    <row r="47" spans="1:21">
      <c r="A47" t="s">
        <v>231</v>
      </c>
      <c r="B47" t="s">
        <v>412</v>
      </c>
      <c r="C47">
        <v>44</v>
      </c>
      <c r="D47" t="s">
        <v>413</v>
      </c>
      <c r="E47">
        <v>72</v>
      </c>
      <c r="F47">
        <v>25</v>
      </c>
      <c r="G47">
        <v>0</v>
      </c>
      <c r="H47">
        <v>13</v>
      </c>
      <c r="I47" t="s">
        <v>414</v>
      </c>
      <c r="J47" t="s">
        <v>361</v>
      </c>
      <c r="K47" t="s">
        <v>231</v>
      </c>
      <c r="L47" t="e">
        <f>VLOOKUP(B47,ORG!J:K,2,FALSE)</f>
        <v>#N/A</v>
      </c>
      <c r="P47" s="9" t="s">
        <v>125</v>
      </c>
      <c r="Q47" s="2" t="s">
        <v>231</v>
      </c>
      <c r="R47" s="2">
        <v>53</v>
      </c>
      <c r="S47" s="21" t="s">
        <v>231</v>
      </c>
      <c r="T47" s="22" t="s">
        <v>557</v>
      </c>
      <c r="U47" s="2">
        <v>2025</v>
      </c>
    </row>
    <row r="48" spans="1:21">
      <c r="A48" t="s">
        <v>231</v>
      </c>
      <c r="B48" t="s">
        <v>60</v>
      </c>
      <c r="C48">
        <v>45</v>
      </c>
      <c r="D48" t="s">
        <v>415</v>
      </c>
      <c r="E48">
        <v>68</v>
      </c>
      <c r="F48">
        <v>23</v>
      </c>
      <c r="G48">
        <v>0</v>
      </c>
      <c r="H48">
        <v>15</v>
      </c>
      <c r="I48" t="s">
        <v>416</v>
      </c>
      <c r="J48" t="s">
        <v>405</v>
      </c>
      <c r="K48" t="s">
        <v>231</v>
      </c>
      <c r="L48">
        <f>VLOOKUP(B48,ORG!J:K,2,FALSE)</f>
        <v>2026</v>
      </c>
      <c r="P48" s="9" t="s">
        <v>198</v>
      </c>
      <c r="Q48" s="2" t="s">
        <v>231</v>
      </c>
      <c r="R48" s="2">
        <v>56</v>
      </c>
      <c r="S48" s="21" t="s">
        <v>231</v>
      </c>
      <c r="T48" s="22" t="s">
        <v>557</v>
      </c>
      <c r="U48" s="2">
        <v>2025</v>
      </c>
    </row>
    <row r="49" spans="1:21">
      <c r="A49" t="s">
        <v>231</v>
      </c>
      <c r="B49" t="s">
        <v>186</v>
      </c>
      <c r="C49">
        <v>46</v>
      </c>
      <c r="D49" t="s">
        <v>417</v>
      </c>
      <c r="E49">
        <v>67</v>
      </c>
      <c r="F49">
        <v>23</v>
      </c>
      <c r="G49">
        <v>0</v>
      </c>
      <c r="H49">
        <v>15</v>
      </c>
      <c r="I49" t="s">
        <v>418</v>
      </c>
      <c r="J49" t="s">
        <v>405</v>
      </c>
      <c r="K49" t="s">
        <v>231</v>
      </c>
      <c r="L49">
        <f>VLOOKUP(B49,ORG!J:K,2,FALSE)</f>
        <v>2026</v>
      </c>
      <c r="P49" s="10" t="s">
        <v>57</v>
      </c>
      <c r="Q49" s="4" t="s">
        <v>300</v>
      </c>
      <c r="R49" s="4">
        <v>61</v>
      </c>
      <c r="S49" s="21" t="s">
        <v>231</v>
      </c>
      <c r="T49" s="22" t="s">
        <v>558</v>
      </c>
      <c r="U49" s="2">
        <v>2025</v>
      </c>
    </row>
    <row r="50" spans="1:21">
      <c r="A50" t="s">
        <v>231</v>
      </c>
      <c r="B50" t="s">
        <v>419</v>
      </c>
      <c r="C50">
        <v>47</v>
      </c>
      <c r="D50" t="s">
        <v>420</v>
      </c>
      <c r="E50">
        <v>66</v>
      </c>
      <c r="F50">
        <v>23</v>
      </c>
      <c r="G50">
        <v>0</v>
      </c>
      <c r="H50">
        <v>15</v>
      </c>
      <c r="I50" t="s">
        <v>421</v>
      </c>
      <c r="J50" t="s">
        <v>405</v>
      </c>
      <c r="K50" t="s">
        <v>231</v>
      </c>
      <c r="L50">
        <f>VLOOKUP(B50,ORG!J:K,2,FALSE)</f>
        <v>2026</v>
      </c>
      <c r="P50" s="10" t="s">
        <v>159</v>
      </c>
      <c r="Q50" s="4" t="s">
        <v>300</v>
      </c>
      <c r="R50" s="4">
        <v>62</v>
      </c>
      <c r="S50" s="21" t="s">
        <v>231</v>
      </c>
      <c r="T50" s="22" t="s">
        <v>558</v>
      </c>
      <c r="U50" s="2">
        <v>2025</v>
      </c>
    </row>
    <row r="51" spans="1:21">
      <c r="A51" t="s">
        <v>231</v>
      </c>
      <c r="B51" t="s">
        <v>147</v>
      </c>
      <c r="C51">
        <v>48</v>
      </c>
      <c r="D51" t="s">
        <v>422</v>
      </c>
      <c r="E51">
        <v>64</v>
      </c>
      <c r="F51">
        <v>23</v>
      </c>
      <c r="G51">
        <v>0</v>
      </c>
      <c r="H51">
        <v>15</v>
      </c>
      <c r="I51" t="s">
        <v>423</v>
      </c>
      <c r="J51" t="s">
        <v>405</v>
      </c>
      <c r="K51" t="s">
        <v>231</v>
      </c>
      <c r="L51">
        <f>VLOOKUP(B51,ORG!J:K,2,FALSE)</f>
        <v>2026</v>
      </c>
      <c r="P51" s="10" t="s">
        <v>54</v>
      </c>
      <c r="Q51" s="4" t="s">
        <v>300</v>
      </c>
      <c r="R51" s="4">
        <v>63</v>
      </c>
      <c r="S51" s="21" t="s">
        <v>231</v>
      </c>
      <c r="T51" s="22" t="s">
        <v>558</v>
      </c>
      <c r="U51" s="2">
        <v>2025</v>
      </c>
    </row>
    <row r="52" spans="1:21">
      <c r="A52" t="s">
        <v>231</v>
      </c>
      <c r="B52" t="s">
        <v>424</v>
      </c>
      <c r="C52">
        <v>49</v>
      </c>
      <c r="D52" t="s">
        <v>425</v>
      </c>
      <c r="E52">
        <v>64</v>
      </c>
      <c r="F52">
        <v>22</v>
      </c>
      <c r="G52">
        <v>0</v>
      </c>
      <c r="H52">
        <v>16</v>
      </c>
      <c r="I52" t="s">
        <v>426</v>
      </c>
      <c r="J52" t="s">
        <v>405</v>
      </c>
      <c r="K52" t="s">
        <v>231</v>
      </c>
      <c r="L52" t="e">
        <f>VLOOKUP(B52,ORG!J:K,2,FALSE)</f>
        <v>#N/A</v>
      </c>
      <c r="P52" s="9" t="s">
        <v>12</v>
      </c>
      <c r="Q52" s="2" t="s">
        <v>300</v>
      </c>
      <c r="R52" s="2">
        <v>65</v>
      </c>
      <c r="S52" s="21" t="s">
        <v>231</v>
      </c>
      <c r="T52" s="22" t="s">
        <v>559</v>
      </c>
      <c r="U52" s="2">
        <v>2025</v>
      </c>
    </row>
    <row r="53" spans="1:21">
      <c r="A53" t="s">
        <v>231</v>
      </c>
      <c r="B53" t="s">
        <v>93</v>
      </c>
      <c r="C53">
        <v>50</v>
      </c>
      <c r="D53" t="s">
        <v>427</v>
      </c>
      <c r="E53">
        <v>62</v>
      </c>
      <c r="F53">
        <v>21</v>
      </c>
      <c r="G53">
        <v>0</v>
      </c>
      <c r="H53">
        <v>17</v>
      </c>
      <c r="I53" t="s">
        <v>428</v>
      </c>
      <c r="J53" t="s">
        <v>405</v>
      </c>
      <c r="K53" t="s">
        <v>231</v>
      </c>
      <c r="L53">
        <f>VLOOKUP(B53,ORG!J:K,2,FALSE)</f>
        <v>2026</v>
      </c>
      <c r="P53" s="9" t="s">
        <v>45</v>
      </c>
      <c r="Q53" s="2" t="s">
        <v>300</v>
      </c>
      <c r="R53" s="2">
        <v>66</v>
      </c>
      <c r="S53" s="21" t="s">
        <v>231</v>
      </c>
      <c r="T53" s="22" t="s">
        <v>559</v>
      </c>
      <c r="U53" s="2">
        <v>2025</v>
      </c>
    </row>
    <row r="54" spans="1:21">
      <c r="A54" t="s">
        <v>231</v>
      </c>
      <c r="B54" t="s">
        <v>429</v>
      </c>
      <c r="C54">
        <v>51</v>
      </c>
      <c r="D54" t="s">
        <v>430</v>
      </c>
      <c r="E54">
        <v>61</v>
      </c>
      <c r="F54">
        <v>21</v>
      </c>
      <c r="G54">
        <v>0</v>
      </c>
      <c r="H54">
        <v>17</v>
      </c>
      <c r="I54" t="s">
        <v>431</v>
      </c>
      <c r="J54" t="s">
        <v>405</v>
      </c>
      <c r="K54" t="s">
        <v>231</v>
      </c>
      <c r="L54">
        <v>2026</v>
      </c>
      <c r="P54" s="9" t="s">
        <v>36</v>
      </c>
      <c r="Q54" s="2" t="s">
        <v>300</v>
      </c>
      <c r="R54" s="2">
        <v>67</v>
      </c>
      <c r="S54" s="21" t="s">
        <v>231</v>
      </c>
      <c r="T54" s="22" t="s">
        <v>559</v>
      </c>
      <c r="U54" s="2">
        <v>2025</v>
      </c>
    </row>
    <row r="55" spans="1:21">
      <c r="A55" t="s">
        <v>231</v>
      </c>
      <c r="B55" t="s">
        <v>189</v>
      </c>
      <c r="C55">
        <v>52</v>
      </c>
      <c r="D55" t="s">
        <v>286</v>
      </c>
      <c r="E55">
        <v>61</v>
      </c>
      <c r="F55">
        <v>22</v>
      </c>
      <c r="G55">
        <v>1</v>
      </c>
      <c r="H55">
        <v>15</v>
      </c>
      <c r="I55" t="s">
        <v>432</v>
      </c>
      <c r="J55" t="s">
        <v>405</v>
      </c>
      <c r="K55" t="s">
        <v>231</v>
      </c>
      <c r="L55">
        <f>VLOOKUP(B55,ORG!J:K,2,FALSE)</f>
        <v>2026</v>
      </c>
      <c r="P55" s="9" t="s">
        <v>116</v>
      </c>
      <c r="Q55" s="2" t="s">
        <v>300</v>
      </c>
      <c r="R55" s="2">
        <v>69</v>
      </c>
      <c r="S55" s="21" t="s">
        <v>231</v>
      </c>
      <c r="T55" s="22" t="s">
        <v>559</v>
      </c>
      <c r="U55" s="2">
        <v>2025</v>
      </c>
    </row>
    <row r="56" spans="1:21">
      <c r="A56" t="s">
        <v>231</v>
      </c>
      <c r="B56" t="s">
        <v>125</v>
      </c>
      <c r="C56">
        <v>53</v>
      </c>
      <c r="D56" t="s">
        <v>433</v>
      </c>
      <c r="E56">
        <v>55</v>
      </c>
      <c r="F56">
        <v>19</v>
      </c>
      <c r="G56">
        <v>0</v>
      </c>
      <c r="H56">
        <v>19</v>
      </c>
      <c r="I56" t="s">
        <v>434</v>
      </c>
      <c r="J56" t="s">
        <v>405</v>
      </c>
      <c r="K56" t="s">
        <v>231</v>
      </c>
      <c r="L56">
        <f>VLOOKUP(B56,ORG!J:K,2,FALSE)</f>
        <v>2026</v>
      </c>
      <c r="P56" s="9" t="s">
        <v>39</v>
      </c>
      <c r="Q56" s="2" t="s">
        <v>300</v>
      </c>
      <c r="R56" s="2">
        <v>70</v>
      </c>
      <c r="S56" s="21" t="s">
        <v>231</v>
      </c>
      <c r="T56" s="22" t="s">
        <v>559</v>
      </c>
      <c r="U56" s="2">
        <v>2025</v>
      </c>
    </row>
    <row r="57" spans="1:21">
      <c r="A57" t="s">
        <v>231</v>
      </c>
      <c r="B57" t="s">
        <v>435</v>
      </c>
      <c r="C57">
        <v>54</v>
      </c>
      <c r="D57" t="s">
        <v>436</v>
      </c>
      <c r="E57">
        <v>53</v>
      </c>
      <c r="F57">
        <v>19</v>
      </c>
      <c r="G57">
        <v>0</v>
      </c>
      <c r="H57">
        <v>19</v>
      </c>
      <c r="I57" t="s">
        <v>437</v>
      </c>
      <c r="J57" t="s">
        <v>405</v>
      </c>
      <c r="K57" t="s">
        <v>231</v>
      </c>
      <c r="L57" t="e">
        <f>VLOOKUP(B57,ORG!J:K,2,FALSE)</f>
        <v>#N/A</v>
      </c>
      <c r="P57" s="9" t="s">
        <v>27</v>
      </c>
      <c r="Q57" s="2" t="s">
        <v>300</v>
      </c>
      <c r="R57" s="2">
        <v>71</v>
      </c>
      <c r="S57" s="21" t="s">
        <v>231</v>
      </c>
      <c r="T57" s="22" t="s">
        <v>559</v>
      </c>
      <c r="U57" s="2">
        <v>2025</v>
      </c>
    </row>
    <row r="58" spans="1:21">
      <c r="A58" t="s">
        <v>231</v>
      </c>
      <c r="B58" t="s">
        <v>438</v>
      </c>
      <c r="C58">
        <v>55</v>
      </c>
      <c r="D58" t="s">
        <v>439</v>
      </c>
      <c r="E58">
        <v>47</v>
      </c>
      <c r="F58">
        <v>16</v>
      </c>
      <c r="G58">
        <v>0</v>
      </c>
      <c r="H58">
        <v>22</v>
      </c>
      <c r="I58" t="s">
        <v>440</v>
      </c>
      <c r="J58" t="s">
        <v>405</v>
      </c>
      <c r="K58" t="s">
        <v>231</v>
      </c>
      <c r="L58" t="e">
        <f>VLOOKUP(B58,ORG!J:K,2,FALSE)</f>
        <v>#N/A</v>
      </c>
      <c r="P58" s="17" t="s">
        <v>478</v>
      </c>
      <c r="Q58" s="2" t="s">
        <v>300</v>
      </c>
      <c r="R58" s="2">
        <v>72</v>
      </c>
      <c r="S58" s="21" t="s">
        <v>231</v>
      </c>
      <c r="T58" s="22" t="s">
        <v>559</v>
      </c>
      <c r="U58" s="2">
        <v>2025</v>
      </c>
    </row>
    <row r="59" spans="1:21">
      <c r="A59" t="s">
        <v>231</v>
      </c>
      <c r="B59" t="s">
        <v>198</v>
      </c>
      <c r="C59">
        <v>56</v>
      </c>
      <c r="D59" t="s">
        <v>441</v>
      </c>
      <c r="E59">
        <v>36</v>
      </c>
      <c r="F59">
        <v>13</v>
      </c>
      <c r="G59">
        <v>0</v>
      </c>
      <c r="H59">
        <v>25</v>
      </c>
      <c r="I59" t="s">
        <v>442</v>
      </c>
      <c r="J59" t="s">
        <v>405</v>
      </c>
      <c r="K59" t="s">
        <v>231</v>
      </c>
      <c r="L59">
        <f>VLOOKUP(B59,ORG!J:K,2,FALSE)</f>
        <v>2026</v>
      </c>
      <c r="P59" s="9" t="s">
        <v>119</v>
      </c>
      <c r="Q59" s="2" t="s">
        <v>300</v>
      </c>
      <c r="R59" s="2">
        <v>74</v>
      </c>
      <c r="S59" s="21" t="s">
        <v>231</v>
      </c>
      <c r="T59" s="22" t="s">
        <v>559</v>
      </c>
      <c r="U59" s="2">
        <v>2025</v>
      </c>
    </row>
    <row r="60" spans="1:21">
      <c r="A60" t="s">
        <v>231</v>
      </c>
      <c r="B60" t="s">
        <v>443</v>
      </c>
      <c r="C60">
        <v>57</v>
      </c>
      <c r="D60" t="s">
        <v>444</v>
      </c>
      <c r="E60">
        <v>31</v>
      </c>
      <c r="F60">
        <v>11</v>
      </c>
      <c r="G60">
        <v>0</v>
      </c>
      <c r="H60">
        <v>27</v>
      </c>
      <c r="I60" t="s">
        <v>445</v>
      </c>
      <c r="J60" t="s">
        <v>298</v>
      </c>
      <c r="K60" t="s">
        <v>231</v>
      </c>
      <c r="L60" t="e">
        <f>VLOOKUP(B60,ORG!J:K,2,FALSE)</f>
        <v>#N/A</v>
      </c>
      <c r="P60" s="9" t="s">
        <v>486</v>
      </c>
      <c r="Q60" s="2" t="s">
        <v>300</v>
      </c>
      <c r="R60" s="2">
        <v>75</v>
      </c>
      <c r="S60" s="21" t="s">
        <v>231</v>
      </c>
      <c r="T60" s="22" t="s">
        <v>559</v>
      </c>
      <c r="U60" s="2">
        <v>2025</v>
      </c>
    </row>
    <row r="61" spans="1:21" ht="15" thickBot="1">
      <c r="A61" t="s">
        <v>231</v>
      </c>
      <c r="B61" t="s">
        <v>162</v>
      </c>
      <c r="C61">
        <v>58</v>
      </c>
      <c r="D61" t="s">
        <v>446</v>
      </c>
      <c r="E61">
        <v>26</v>
      </c>
      <c r="F61">
        <v>10</v>
      </c>
      <c r="G61">
        <v>0</v>
      </c>
      <c r="H61">
        <v>28</v>
      </c>
      <c r="I61" t="s">
        <v>447</v>
      </c>
      <c r="J61" t="s">
        <v>298</v>
      </c>
      <c r="K61" t="s">
        <v>231</v>
      </c>
      <c r="L61">
        <f>VLOOKUP(B61,ORG!J:K,2,FALSE)</f>
        <v>2026</v>
      </c>
      <c r="P61" s="25" t="s">
        <v>122</v>
      </c>
      <c r="Q61" s="26" t="s">
        <v>300</v>
      </c>
      <c r="R61" s="26">
        <v>79</v>
      </c>
      <c r="S61" s="23" t="s">
        <v>231</v>
      </c>
      <c r="T61" s="22" t="s">
        <v>559</v>
      </c>
      <c r="U61" s="2">
        <v>2025</v>
      </c>
    </row>
    <row r="62" spans="1:21">
      <c r="A62" t="s">
        <v>231</v>
      </c>
      <c r="B62" t="s">
        <v>168</v>
      </c>
      <c r="C62">
        <v>59</v>
      </c>
      <c r="D62" t="s">
        <v>448</v>
      </c>
      <c r="E62">
        <v>17</v>
      </c>
      <c r="F62">
        <v>6</v>
      </c>
      <c r="G62">
        <v>0</v>
      </c>
      <c r="H62">
        <v>32</v>
      </c>
      <c r="I62" t="s">
        <v>449</v>
      </c>
      <c r="J62" t="s">
        <v>298</v>
      </c>
      <c r="K62" t="s">
        <v>231</v>
      </c>
      <c r="L62" t="e">
        <f>VLOOKUP(B62,ORG!J:K,2,FALSE)</f>
        <v>#N/A</v>
      </c>
      <c r="P62" s="13" t="s">
        <v>162</v>
      </c>
      <c r="Q62" s="14" t="s">
        <v>231</v>
      </c>
      <c r="R62" s="14">
        <v>58</v>
      </c>
      <c r="S62" s="19" t="s">
        <v>300</v>
      </c>
      <c r="T62" s="20" t="s">
        <v>554</v>
      </c>
      <c r="U62" s="2">
        <v>2025</v>
      </c>
    </row>
    <row r="63" spans="1:21">
      <c r="A63" t="s">
        <v>231</v>
      </c>
      <c r="B63" t="s">
        <v>450</v>
      </c>
      <c r="C63">
        <v>60</v>
      </c>
      <c r="D63" t="s">
        <v>451</v>
      </c>
      <c r="E63">
        <v>6</v>
      </c>
      <c r="F63">
        <v>2</v>
      </c>
      <c r="G63">
        <v>0</v>
      </c>
      <c r="H63">
        <v>36</v>
      </c>
      <c r="I63" t="s">
        <v>452</v>
      </c>
      <c r="J63" t="s">
        <v>298</v>
      </c>
      <c r="K63" t="s">
        <v>231</v>
      </c>
      <c r="L63" t="e">
        <f>VLOOKUP(B63,ORG!J:K,2,FALSE)</f>
        <v>#N/A</v>
      </c>
      <c r="P63" s="15" t="s">
        <v>168</v>
      </c>
      <c r="Q63" s="3" t="s">
        <v>231</v>
      </c>
      <c r="R63" s="3">
        <v>59</v>
      </c>
      <c r="S63" s="21" t="s">
        <v>300</v>
      </c>
      <c r="T63" s="22" t="s">
        <v>554</v>
      </c>
      <c r="U63" s="2">
        <v>2025</v>
      </c>
    </row>
    <row r="64" spans="1:21">
      <c r="P64" s="9" t="s">
        <v>192</v>
      </c>
      <c r="Q64" s="2"/>
      <c r="R64" s="2"/>
      <c r="S64" s="21" t="s">
        <v>300</v>
      </c>
      <c r="T64" s="22" t="s">
        <v>560</v>
      </c>
      <c r="U64" s="2" t="s">
        <v>299</v>
      </c>
    </row>
    <row r="65" spans="1:21">
      <c r="A65" t="s">
        <v>300</v>
      </c>
      <c r="B65" t="s">
        <v>57</v>
      </c>
      <c r="C65">
        <v>61</v>
      </c>
      <c r="D65" t="s">
        <v>453</v>
      </c>
      <c r="E65">
        <v>77</v>
      </c>
      <c r="F65">
        <v>27</v>
      </c>
      <c r="G65">
        <v>0</v>
      </c>
      <c r="H65">
        <v>11</v>
      </c>
      <c r="I65" t="s">
        <v>454</v>
      </c>
      <c r="J65" t="s">
        <v>361</v>
      </c>
      <c r="K65" t="s">
        <v>300</v>
      </c>
      <c r="L65">
        <f>VLOOKUP(B65,ORG!J:K,2,FALSE)</f>
        <v>2026</v>
      </c>
      <c r="P65" s="9" t="s">
        <v>216</v>
      </c>
      <c r="Q65" s="2"/>
      <c r="R65" s="2"/>
      <c r="S65" s="21" t="s">
        <v>300</v>
      </c>
      <c r="T65" s="22" t="s">
        <v>560</v>
      </c>
      <c r="U65" s="2" t="s">
        <v>299</v>
      </c>
    </row>
    <row r="66" spans="1:21">
      <c r="A66" t="s">
        <v>300</v>
      </c>
      <c r="B66" t="s">
        <v>159</v>
      </c>
      <c r="C66">
        <v>62</v>
      </c>
      <c r="D66" t="s">
        <v>455</v>
      </c>
      <c r="E66">
        <v>75</v>
      </c>
      <c r="F66">
        <v>26</v>
      </c>
      <c r="G66">
        <v>0</v>
      </c>
      <c r="H66">
        <v>12</v>
      </c>
      <c r="I66" t="s">
        <v>456</v>
      </c>
      <c r="J66" t="s">
        <v>361</v>
      </c>
      <c r="K66" t="s">
        <v>300</v>
      </c>
      <c r="L66">
        <f>VLOOKUP(B66,ORG!J:K,2,FALSE)</f>
        <v>2026</v>
      </c>
      <c r="P66" s="9" t="s">
        <v>113</v>
      </c>
      <c r="Q66" s="2"/>
      <c r="R66" s="2"/>
      <c r="S66" s="21" t="s">
        <v>300</v>
      </c>
      <c r="T66" s="22" t="s">
        <v>560</v>
      </c>
      <c r="U66" s="2" t="s">
        <v>299</v>
      </c>
    </row>
    <row r="67" spans="1:21">
      <c r="A67" t="s">
        <v>300</v>
      </c>
      <c r="B67" t="s">
        <v>54</v>
      </c>
      <c r="C67">
        <v>63</v>
      </c>
      <c r="D67" t="s">
        <v>457</v>
      </c>
      <c r="E67">
        <v>73</v>
      </c>
      <c r="F67">
        <v>26</v>
      </c>
      <c r="G67">
        <v>0</v>
      </c>
      <c r="H67">
        <v>12</v>
      </c>
      <c r="I67" t="s">
        <v>458</v>
      </c>
      <c r="J67" t="s">
        <v>361</v>
      </c>
      <c r="K67" t="s">
        <v>300</v>
      </c>
      <c r="L67">
        <f>VLOOKUP(B67,ORG!J:K,2,FALSE)</f>
        <v>2026</v>
      </c>
      <c r="P67" s="9" t="s">
        <v>132</v>
      </c>
      <c r="Q67" s="2"/>
      <c r="R67" s="2"/>
      <c r="S67" s="21" t="s">
        <v>300</v>
      </c>
      <c r="T67" s="22" t="s">
        <v>560</v>
      </c>
      <c r="U67" s="2" t="s">
        <v>299</v>
      </c>
    </row>
    <row r="68" spans="1:21">
      <c r="A68" t="s">
        <v>300</v>
      </c>
      <c r="B68" t="s">
        <v>459</v>
      </c>
      <c r="C68">
        <v>64</v>
      </c>
      <c r="D68" t="s">
        <v>460</v>
      </c>
      <c r="E68">
        <v>73</v>
      </c>
      <c r="F68">
        <v>26</v>
      </c>
      <c r="G68">
        <v>0</v>
      </c>
      <c r="H68">
        <v>12</v>
      </c>
      <c r="I68" t="s">
        <v>461</v>
      </c>
      <c r="J68" t="s">
        <v>361</v>
      </c>
      <c r="K68" t="s">
        <v>300</v>
      </c>
      <c r="L68" t="e">
        <f>VLOOKUP(B68,ORG!J:K,2,FALSE)</f>
        <v>#N/A</v>
      </c>
      <c r="P68" s="9" t="s">
        <v>135</v>
      </c>
      <c r="Q68" s="2"/>
      <c r="R68" s="2"/>
      <c r="S68" s="21" t="s">
        <v>300</v>
      </c>
      <c r="T68" s="22" t="s">
        <v>560</v>
      </c>
      <c r="U68" s="2" t="s">
        <v>299</v>
      </c>
    </row>
    <row r="69" spans="1:21">
      <c r="A69" t="s">
        <v>300</v>
      </c>
      <c r="B69" t="s">
        <v>12</v>
      </c>
      <c r="C69">
        <v>65</v>
      </c>
      <c r="D69" t="s">
        <v>462</v>
      </c>
      <c r="E69">
        <v>70</v>
      </c>
      <c r="F69">
        <v>24</v>
      </c>
      <c r="G69">
        <v>0</v>
      </c>
      <c r="H69">
        <v>14</v>
      </c>
      <c r="I69" t="s">
        <v>463</v>
      </c>
      <c r="J69" t="s">
        <v>405</v>
      </c>
      <c r="K69" t="s">
        <v>300</v>
      </c>
      <c r="L69">
        <f>VLOOKUP(B69,ORG!J:K,2,FALSE)</f>
        <v>2026</v>
      </c>
      <c r="P69" s="9" t="s">
        <v>141</v>
      </c>
      <c r="Q69" s="2"/>
      <c r="R69" s="2"/>
      <c r="S69" s="21" t="s">
        <v>300</v>
      </c>
      <c r="T69" s="22" t="s">
        <v>560</v>
      </c>
      <c r="U69" s="2" t="s">
        <v>299</v>
      </c>
    </row>
    <row r="70" spans="1:21">
      <c r="A70" t="s">
        <v>300</v>
      </c>
      <c r="B70" t="s">
        <v>45</v>
      </c>
      <c r="C70">
        <v>66</v>
      </c>
      <c r="D70" t="s">
        <v>464</v>
      </c>
      <c r="E70">
        <v>68</v>
      </c>
      <c r="F70">
        <v>24</v>
      </c>
      <c r="G70">
        <v>0</v>
      </c>
      <c r="H70">
        <v>14</v>
      </c>
      <c r="I70" t="s">
        <v>465</v>
      </c>
      <c r="J70" t="s">
        <v>405</v>
      </c>
      <c r="K70" t="s">
        <v>300</v>
      </c>
      <c r="L70">
        <f>VLOOKUP(B70,ORG!J:K,2,FALSE)</f>
        <v>2026</v>
      </c>
      <c r="P70" s="9" t="s">
        <v>156</v>
      </c>
      <c r="Q70" s="2"/>
      <c r="R70" s="2"/>
      <c r="S70" s="21" t="s">
        <v>300</v>
      </c>
      <c r="T70" s="22" t="s">
        <v>560</v>
      </c>
      <c r="U70" s="2" t="s">
        <v>299</v>
      </c>
    </row>
    <row r="71" spans="1:21">
      <c r="A71" t="s">
        <v>300</v>
      </c>
      <c r="B71" t="s">
        <v>36</v>
      </c>
      <c r="C71">
        <v>67</v>
      </c>
      <c r="D71" t="s">
        <v>466</v>
      </c>
      <c r="E71">
        <v>65</v>
      </c>
      <c r="F71">
        <v>24</v>
      </c>
      <c r="G71">
        <v>0</v>
      </c>
      <c r="H71">
        <v>14</v>
      </c>
      <c r="I71" t="s">
        <v>467</v>
      </c>
      <c r="J71" t="s">
        <v>405</v>
      </c>
      <c r="K71" t="s">
        <v>300</v>
      </c>
      <c r="L71">
        <f>VLOOKUP(B71,ORG!J:K,2,FALSE)</f>
        <v>2026</v>
      </c>
      <c r="P71" s="9" t="s">
        <v>99</v>
      </c>
      <c r="Q71" s="2"/>
      <c r="R71" s="2"/>
      <c r="S71" s="21" t="s">
        <v>300</v>
      </c>
      <c r="T71" s="22" t="s">
        <v>560</v>
      </c>
      <c r="U71" s="2" t="s">
        <v>299</v>
      </c>
    </row>
    <row r="72" spans="1:21">
      <c r="A72" t="s">
        <v>300</v>
      </c>
      <c r="B72" t="s">
        <v>468</v>
      </c>
      <c r="C72">
        <v>68</v>
      </c>
      <c r="D72" t="s">
        <v>469</v>
      </c>
      <c r="E72">
        <v>63</v>
      </c>
      <c r="F72">
        <v>22</v>
      </c>
      <c r="G72">
        <v>0</v>
      </c>
      <c r="H72">
        <v>16</v>
      </c>
      <c r="I72" t="s">
        <v>470</v>
      </c>
      <c r="J72" t="s">
        <v>405</v>
      </c>
      <c r="K72" t="s">
        <v>300</v>
      </c>
      <c r="L72" t="e">
        <f>VLOOKUP(B72,ORG!J:K,2,FALSE)</f>
        <v>#N/A</v>
      </c>
      <c r="P72" s="17" t="s">
        <v>521</v>
      </c>
      <c r="Q72" s="2"/>
      <c r="R72" s="2"/>
      <c r="S72" s="21" t="s">
        <v>300</v>
      </c>
      <c r="T72" s="22" t="s">
        <v>560</v>
      </c>
      <c r="U72" s="2" t="s">
        <v>299</v>
      </c>
    </row>
    <row r="73" spans="1:21">
      <c r="A73" t="s">
        <v>300</v>
      </c>
      <c r="B73" t="s">
        <v>116</v>
      </c>
      <c r="C73">
        <v>69</v>
      </c>
      <c r="D73" t="s">
        <v>471</v>
      </c>
      <c r="E73">
        <v>62</v>
      </c>
      <c r="F73">
        <v>22</v>
      </c>
      <c r="G73">
        <v>0</v>
      </c>
      <c r="H73">
        <v>16</v>
      </c>
      <c r="I73" t="s">
        <v>472</v>
      </c>
      <c r="J73" t="s">
        <v>405</v>
      </c>
      <c r="K73" t="s">
        <v>300</v>
      </c>
      <c r="L73">
        <f>VLOOKUP(B73,ORG!J:K,2,FALSE)</f>
        <v>2026</v>
      </c>
      <c r="P73" s="17" t="s">
        <v>530</v>
      </c>
      <c r="Q73" s="2"/>
      <c r="R73" s="2"/>
      <c r="S73" s="21" t="s">
        <v>300</v>
      </c>
      <c r="T73" s="22" t="s">
        <v>560</v>
      </c>
      <c r="U73" s="2" t="s">
        <v>299</v>
      </c>
    </row>
    <row r="74" spans="1:21">
      <c r="A74" t="s">
        <v>300</v>
      </c>
      <c r="B74" t="s">
        <v>39</v>
      </c>
      <c r="C74">
        <v>70</v>
      </c>
      <c r="D74" t="s">
        <v>473</v>
      </c>
      <c r="E74">
        <v>61</v>
      </c>
      <c r="F74">
        <v>21</v>
      </c>
      <c r="G74">
        <v>0</v>
      </c>
      <c r="H74">
        <v>17</v>
      </c>
      <c r="I74" t="s">
        <v>474</v>
      </c>
      <c r="J74" t="s">
        <v>405</v>
      </c>
      <c r="K74" t="s">
        <v>300</v>
      </c>
      <c r="L74">
        <f>VLOOKUP(B74,ORG!J:K,2,FALSE)</f>
        <v>2026</v>
      </c>
      <c r="P74" s="17" t="s">
        <v>533</v>
      </c>
      <c r="Q74" s="2"/>
      <c r="R74" s="2"/>
      <c r="S74" s="21" t="s">
        <v>300</v>
      </c>
      <c r="T74" s="22" t="s">
        <v>560</v>
      </c>
      <c r="U74" s="2" t="s">
        <v>299</v>
      </c>
    </row>
    <row r="75" spans="1:21">
      <c r="A75" t="s">
        <v>300</v>
      </c>
      <c r="B75" t="s">
        <v>475</v>
      </c>
      <c r="C75">
        <v>71</v>
      </c>
      <c r="D75" t="s">
        <v>476</v>
      </c>
      <c r="E75">
        <v>58</v>
      </c>
      <c r="F75">
        <v>21</v>
      </c>
      <c r="G75">
        <v>0</v>
      </c>
      <c r="H75">
        <v>17</v>
      </c>
      <c r="I75" t="s">
        <v>477</v>
      </c>
      <c r="J75" t="s">
        <v>405</v>
      </c>
      <c r="K75" t="s">
        <v>300</v>
      </c>
      <c r="L75">
        <v>2026</v>
      </c>
      <c r="P75" s="9" t="s">
        <v>108</v>
      </c>
      <c r="Q75" s="2"/>
      <c r="R75" s="2"/>
      <c r="S75" s="21" t="s">
        <v>300</v>
      </c>
      <c r="T75" s="22" t="s">
        <v>562</v>
      </c>
      <c r="U75" s="2" t="s">
        <v>516</v>
      </c>
    </row>
    <row r="76" spans="1:21">
      <c r="A76" t="s">
        <v>300</v>
      </c>
      <c r="B76" t="s">
        <v>478</v>
      </c>
      <c r="C76">
        <v>72</v>
      </c>
      <c r="D76" t="s">
        <v>479</v>
      </c>
      <c r="E76">
        <v>50</v>
      </c>
      <c r="F76">
        <v>18</v>
      </c>
      <c r="G76">
        <v>0</v>
      </c>
      <c r="H76">
        <v>20</v>
      </c>
      <c r="I76" t="s">
        <v>480</v>
      </c>
      <c r="J76" t="s">
        <v>405</v>
      </c>
      <c r="K76" t="s">
        <v>300</v>
      </c>
      <c r="L76">
        <f>VLOOKUP(B76,ORG!J:K,2,FALSE)</f>
        <v>2026</v>
      </c>
      <c r="P76" s="9" t="s">
        <v>138</v>
      </c>
      <c r="Q76" s="2"/>
      <c r="R76" s="2"/>
      <c r="S76" s="21" t="s">
        <v>300</v>
      </c>
      <c r="T76" s="22" t="s">
        <v>562</v>
      </c>
      <c r="U76" s="2" t="s">
        <v>516</v>
      </c>
    </row>
    <row r="77" spans="1:21">
      <c r="A77" t="s">
        <v>300</v>
      </c>
      <c r="B77" t="s">
        <v>481</v>
      </c>
      <c r="C77">
        <v>73</v>
      </c>
      <c r="D77" t="s">
        <v>482</v>
      </c>
      <c r="E77">
        <v>49</v>
      </c>
      <c r="F77">
        <v>17</v>
      </c>
      <c r="G77">
        <v>0</v>
      </c>
      <c r="H77">
        <v>21</v>
      </c>
      <c r="I77" t="s">
        <v>483</v>
      </c>
      <c r="J77" t="s">
        <v>405</v>
      </c>
      <c r="K77" t="s">
        <v>300</v>
      </c>
      <c r="L77" t="e">
        <f>VLOOKUP(B77,ORG!J:K,2,FALSE)</f>
        <v>#N/A</v>
      </c>
      <c r="P77" s="9" t="s">
        <v>130</v>
      </c>
      <c r="Q77" s="2"/>
      <c r="R77" s="2"/>
      <c r="S77" s="21" t="s">
        <v>300</v>
      </c>
      <c r="T77" s="22" t="s">
        <v>562</v>
      </c>
      <c r="U77" s="2" t="s">
        <v>516</v>
      </c>
    </row>
    <row r="78" spans="1:21">
      <c r="A78" t="s">
        <v>300</v>
      </c>
      <c r="B78" t="s">
        <v>119</v>
      </c>
      <c r="C78">
        <v>74</v>
      </c>
      <c r="D78" t="s">
        <v>484</v>
      </c>
      <c r="E78">
        <v>48</v>
      </c>
      <c r="F78">
        <v>17</v>
      </c>
      <c r="G78">
        <v>0</v>
      </c>
      <c r="H78">
        <v>21</v>
      </c>
      <c r="I78" t="s">
        <v>485</v>
      </c>
      <c r="J78" t="s">
        <v>405</v>
      </c>
      <c r="K78" t="s">
        <v>300</v>
      </c>
      <c r="L78">
        <f>VLOOKUP(B78,ORG!J:K,2,FALSE)</f>
        <v>2026</v>
      </c>
      <c r="P78" s="9" t="s">
        <v>213</v>
      </c>
      <c r="Q78" s="2"/>
      <c r="R78" s="2"/>
      <c r="S78" s="21" t="s">
        <v>300</v>
      </c>
      <c r="T78" s="22" t="s">
        <v>561</v>
      </c>
      <c r="U78" s="2" t="s">
        <v>517</v>
      </c>
    </row>
    <row r="79" spans="1:21">
      <c r="A79" t="s">
        <v>300</v>
      </c>
      <c r="B79" t="s">
        <v>486</v>
      </c>
      <c r="C79">
        <v>75</v>
      </c>
      <c r="D79" t="s">
        <v>487</v>
      </c>
      <c r="E79">
        <v>47</v>
      </c>
      <c r="F79">
        <v>17</v>
      </c>
      <c r="G79">
        <v>0</v>
      </c>
      <c r="H79">
        <v>21</v>
      </c>
      <c r="I79" t="s">
        <v>488</v>
      </c>
      <c r="J79" t="s">
        <v>405</v>
      </c>
      <c r="K79" t="s">
        <v>300</v>
      </c>
      <c r="L79">
        <f>VLOOKUP(B79,ORG!J:K,2,FALSE)</f>
        <v>2026</v>
      </c>
      <c r="P79" s="9" t="s">
        <v>153</v>
      </c>
      <c r="Q79" s="2"/>
      <c r="R79" s="2"/>
      <c r="S79" s="21" t="s">
        <v>300</v>
      </c>
      <c r="T79" s="22" t="s">
        <v>561</v>
      </c>
      <c r="U79" s="2" t="s">
        <v>517</v>
      </c>
    </row>
    <row r="80" spans="1:21">
      <c r="A80" t="s">
        <v>300</v>
      </c>
      <c r="B80" t="s">
        <v>489</v>
      </c>
      <c r="C80">
        <v>76</v>
      </c>
      <c r="D80" t="s">
        <v>490</v>
      </c>
      <c r="E80">
        <v>36</v>
      </c>
      <c r="F80">
        <v>12</v>
      </c>
      <c r="G80">
        <v>0</v>
      </c>
      <c r="H80">
        <v>26</v>
      </c>
      <c r="I80" t="s">
        <v>491</v>
      </c>
      <c r="J80" t="s">
        <v>405</v>
      </c>
      <c r="K80" t="s">
        <v>300</v>
      </c>
      <c r="L80" t="e">
        <f>VLOOKUP(B80,ORG!J:K,2,FALSE)</f>
        <v>#N/A</v>
      </c>
      <c r="P80" s="9" t="s">
        <v>210</v>
      </c>
      <c r="Q80" s="2"/>
      <c r="R80" s="2"/>
      <c r="S80" s="21" t="s">
        <v>300</v>
      </c>
      <c r="T80" s="22" t="s">
        <v>561</v>
      </c>
      <c r="U80" s="2" t="s">
        <v>517</v>
      </c>
    </row>
    <row r="81" spans="1:21" ht="15" thickBot="1">
      <c r="A81" t="s">
        <v>300</v>
      </c>
      <c r="B81" t="s">
        <v>492</v>
      </c>
      <c r="C81">
        <v>77</v>
      </c>
      <c r="D81" t="s">
        <v>493</v>
      </c>
      <c r="E81">
        <v>34</v>
      </c>
      <c r="F81">
        <v>12</v>
      </c>
      <c r="G81">
        <v>0</v>
      </c>
      <c r="H81">
        <v>26</v>
      </c>
      <c r="I81" t="s">
        <v>494</v>
      </c>
      <c r="J81" t="s">
        <v>298</v>
      </c>
      <c r="K81" t="s">
        <v>300</v>
      </c>
      <c r="L81" t="e">
        <f>VLOOKUP(B81,ORG!J:K,2,FALSE)</f>
        <v>#N/A</v>
      </c>
      <c r="P81" s="27" t="s">
        <v>525</v>
      </c>
      <c r="Q81" s="12"/>
      <c r="R81" s="12"/>
      <c r="S81" s="23" t="s">
        <v>300</v>
      </c>
      <c r="T81" s="24" t="s">
        <v>561</v>
      </c>
      <c r="U81" s="2" t="s">
        <v>517</v>
      </c>
    </row>
    <row r="82" spans="1:21">
      <c r="A82" t="s">
        <v>300</v>
      </c>
      <c r="B82" t="s">
        <v>495</v>
      </c>
      <c r="C82">
        <v>78</v>
      </c>
      <c r="D82" t="s">
        <v>496</v>
      </c>
      <c r="E82">
        <v>33</v>
      </c>
      <c r="F82">
        <v>12</v>
      </c>
      <c r="G82">
        <v>0</v>
      </c>
      <c r="H82">
        <v>26</v>
      </c>
      <c r="I82" t="s">
        <v>497</v>
      </c>
      <c r="J82" t="s">
        <v>298</v>
      </c>
      <c r="K82" t="s">
        <v>300</v>
      </c>
      <c r="L82" t="e">
        <f>VLOOKUP(B82,ORG!J:K,2,FALSE)</f>
        <v>#N/A</v>
      </c>
    </row>
    <row r="83" spans="1:21">
      <c r="A83" t="s">
        <v>300</v>
      </c>
      <c r="B83" t="s">
        <v>122</v>
      </c>
      <c r="C83">
        <v>79</v>
      </c>
      <c r="D83" t="s">
        <v>498</v>
      </c>
      <c r="E83">
        <v>26</v>
      </c>
      <c r="F83">
        <v>9</v>
      </c>
      <c r="G83">
        <v>0</v>
      </c>
      <c r="H83">
        <v>29</v>
      </c>
      <c r="I83" t="s">
        <v>499</v>
      </c>
      <c r="J83" t="s">
        <v>298</v>
      </c>
      <c r="K83" t="s">
        <v>300</v>
      </c>
      <c r="L83">
        <f>VLOOKUP(B83,ORG!J:K,2,FALSE)</f>
        <v>2026</v>
      </c>
    </row>
    <row r="84" spans="1:21">
      <c r="A84" t="s">
        <v>300</v>
      </c>
      <c r="B84" t="s">
        <v>500</v>
      </c>
      <c r="C84">
        <v>80</v>
      </c>
      <c r="D84" t="s">
        <v>501</v>
      </c>
      <c r="E84">
        <v>8</v>
      </c>
      <c r="F84">
        <v>3</v>
      </c>
      <c r="G84">
        <v>0</v>
      </c>
      <c r="H84">
        <v>35</v>
      </c>
      <c r="I84" t="s">
        <v>502</v>
      </c>
      <c r="J84" t="s">
        <v>298</v>
      </c>
      <c r="K84" t="s">
        <v>300</v>
      </c>
      <c r="L84" t="e">
        <f>VLOOKUP(B84,ORG!J:K,2,FALSE)</f>
        <v>#N/A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E7BCA-4819-4890-841F-73669270734F}">
  <dimension ref="A1:D82"/>
  <sheetViews>
    <sheetView workbookViewId="0">
      <selection activeCell="G33" sqref="G33"/>
    </sheetView>
  </sheetViews>
  <sheetFormatPr defaultRowHeight="14.4"/>
  <cols>
    <col min="2" max="2" width="28.33203125" bestFit="1" customWidth="1"/>
  </cols>
  <sheetData>
    <row r="1" spans="1:4">
      <c r="A1" t="s">
        <v>505</v>
      </c>
      <c r="B1" t="s">
        <v>506</v>
      </c>
      <c r="C1" t="s">
        <v>507</v>
      </c>
      <c r="D1" t="s">
        <v>508</v>
      </c>
    </row>
    <row r="2" spans="1:4">
      <c r="A2">
        <v>74</v>
      </c>
      <c r="B2" t="s">
        <v>402</v>
      </c>
      <c r="C2" t="s">
        <v>401</v>
      </c>
      <c r="D2" t="s">
        <v>403</v>
      </c>
    </row>
    <row r="3" spans="1:4">
      <c r="A3">
        <v>37</v>
      </c>
      <c r="B3" t="s">
        <v>415</v>
      </c>
      <c r="C3" t="s">
        <v>60</v>
      </c>
      <c r="D3" t="s">
        <v>416</v>
      </c>
    </row>
    <row r="4" spans="1:4">
      <c r="A4">
        <v>20</v>
      </c>
      <c r="B4" t="s">
        <v>322</v>
      </c>
      <c r="C4" t="s">
        <v>84</v>
      </c>
      <c r="D4" t="s">
        <v>323</v>
      </c>
    </row>
    <row r="5" spans="1:4">
      <c r="A5">
        <v>56</v>
      </c>
      <c r="B5" t="s">
        <v>383</v>
      </c>
      <c r="C5" t="s">
        <v>382</v>
      </c>
      <c r="D5" t="s">
        <v>384</v>
      </c>
    </row>
    <row r="6" spans="1:4">
      <c r="A6">
        <v>25</v>
      </c>
      <c r="B6" t="s">
        <v>352</v>
      </c>
      <c r="C6" t="s">
        <v>204</v>
      </c>
      <c r="D6" t="s">
        <v>353</v>
      </c>
    </row>
    <row r="7" spans="1:4">
      <c r="A7">
        <v>44</v>
      </c>
      <c r="B7" t="s">
        <v>427</v>
      </c>
      <c r="C7" t="s">
        <v>93</v>
      </c>
      <c r="D7" t="s">
        <v>428</v>
      </c>
    </row>
    <row r="8" spans="1:4">
      <c r="A8">
        <v>33</v>
      </c>
      <c r="B8" t="s">
        <v>336</v>
      </c>
      <c r="C8" t="s">
        <v>335</v>
      </c>
      <c r="D8" t="s">
        <v>337</v>
      </c>
    </row>
    <row r="9" spans="1:4">
      <c r="A9">
        <v>78</v>
      </c>
      <c r="B9" t="s">
        <v>448</v>
      </c>
      <c r="C9" t="s">
        <v>168</v>
      </c>
      <c r="D9" t="s">
        <v>449</v>
      </c>
    </row>
    <row r="10" spans="1:4">
      <c r="A10">
        <v>62</v>
      </c>
      <c r="B10" t="s">
        <v>399</v>
      </c>
      <c r="C10" t="s">
        <v>75</v>
      </c>
      <c r="D10" t="s">
        <v>400</v>
      </c>
    </row>
    <row r="11" spans="1:4">
      <c r="A11">
        <v>67</v>
      </c>
      <c r="B11" t="s">
        <v>436</v>
      </c>
      <c r="C11" t="s">
        <v>435</v>
      </c>
      <c r="D11" t="s">
        <v>437</v>
      </c>
    </row>
    <row r="12" spans="1:4">
      <c r="A12">
        <v>16</v>
      </c>
      <c r="B12" t="s">
        <v>462</v>
      </c>
      <c r="C12" t="s">
        <v>12</v>
      </c>
      <c r="D12" t="s">
        <v>463</v>
      </c>
    </row>
    <row r="13" spans="1:4">
      <c r="A13">
        <v>32</v>
      </c>
      <c r="B13" t="s">
        <v>370</v>
      </c>
      <c r="C13" t="s">
        <v>78</v>
      </c>
      <c r="D13" t="s">
        <v>371</v>
      </c>
    </row>
    <row r="14" spans="1:4">
      <c r="A14">
        <v>34</v>
      </c>
      <c r="B14" t="s">
        <v>347</v>
      </c>
      <c r="C14" t="s">
        <v>346</v>
      </c>
      <c r="D14" t="s">
        <v>348</v>
      </c>
    </row>
    <row r="15" spans="1:4">
      <c r="A15">
        <v>10</v>
      </c>
      <c r="B15" t="s">
        <v>457</v>
      </c>
      <c r="C15" t="s">
        <v>54</v>
      </c>
      <c r="D15" t="s">
        <v>458</v>
      </c>
    </row>
    <row r="16" spans="1:4">
      <c r="A16">
        <v>59</v>
      </c>
      <c r="B16" t="s">
        <v>350</v>
      </c>
      <c r="C16" t="s">
        <v>349</v>
      </c>
      <c r="D16" t="s">
        <v>351</v>
      </c>
    </row>
    <row r="17" spans="1:4">
      <c r="A17">
        <v>26</v>
      </c>
      <c r="B17" t="s">
        <v>471</v>
      </c>
      <c r="C17" t="s">
        <v>116</v>
      </c>
      <c r="D17" t="s">
        <v>472</v>
      </c>
    </row>
    <row r="18" spans="1:4">
      <c r="A18">
        <v>28</v>
      </c>
      <c r="B18" t="s">
        <v>413</v>
      </c>
      <c r="C18" t="s">
        <v>412</v>
      </c>
      <c r="D18" t="s">
        <v>414</v>
      </c>
    </row>
    <row r="19" spans="1:4">
      <c r="A19">
        <v>73</v>
      </c>
      <c r="B19" t="s">
        <v>493</v>
      </c>
      <c r="C19" t="s">
        <v>492</v>
      </c>
      <c r="D19" t="s">
        <v>494</v>
      </c>
    </row>
    <row r="20" spans="1:4">
      <c r="A20">
        <v>68</v>
      </c>
      <c r="B20" t="s">
        <v>395</v>
      </c>
      <c r="C20" t="s">
        <v>144</v>
      </c>
      <c r="D20" t="s">
        <v>396</v>
      </c>
    </row>
    <row r="21" spans="1:4">
      <c r="A21">
        <v>30</v>
      </c>
      <c r="B21" t="s">
        <v>455</v>
      </c>
      <c r="C21" t="s">
        <v>159</v>
      </c>
      <c r="D21" t="s">
        <v>456</v>
      </c>
    </row>
    <row r="22" spans="1:4">
      <c r="A22">
        <v>46</v>
      </c>
      <c r="B22" t="s">
        <v>420</v>
      </c>
      <c r="C22" t="s">
        <v>419</v>
      </c>
      <c r="D22" t="s">
        <v>421</v>
      </c>
    </row>
    <row r="23" spans="1:4">
      <c r="A23">
        <v>60</v>
      </c>
      <c r="B23" t="s">
        <v>286</v>
      </c>
      <c r="C23" t="s">
        <v>189</v>
      </c>
      <c r="D23" t="s">
        <v>432</v>
      </c>
    </row>
    <row r="24" spans="1:4">
      <c r="A24">
        <v>14</v>
      </c>
      <c r="B24" t="s">
        <v>372</v>
      </c>
      <c r="C24" t="s">
        <v>15</v>
      </c>
      <c r="D24" t="s">
        <v>373</v>
      </c>
    </row>
    <row r="25" spans="1:4">
      <c r="A25">
        <v>38</v>
      </c>
      <c r="B25" t="s">
        <v>469</v>
      </c>
      <c r="C25" t="s">
        <v>468</v>
      </c>
      <c r="D25" t="s">
        <v>470</v>
      </c>
    </row>
    <row r="26" spans="1:4">
      <c r="A26">
        <v>29</v>
      </c>
      <c r="B26" t="s">
        <v>344</v>
      </c>
      <c r="C26" t="s">
        <v>343</v>
      </c>
      <c r="D26" t="s">
        <v>345</v>
      </c>
    </row>
    <row r="27" spans="1:4">
      <c r="A27">
        <v>1</v>
      </c>
      <c r="B27" t="s">
        <v>453</v>
      </c>
      <c r="C27" t="s">
        <v>57</v>
      </c>
      <c r="D27" t="s">
        <v>509</v>
      </c>
    </row>
    <row r="28" spans="1:4">
      <c r="A28">
        <v>41</v>
      </c>
      <c r="B28" t="s">
        <v>482</v>
      </c>
      <c r="C28" t="s">
        <v>481</v>
      </c>
      <c r="D28" t="s">
        <v>483</v>
      </c>
    </row>
    <row r="29" spans="1:4">
      <c r="A29">
        <v>52</v>
      </c>
      <c r="B29" t="s">
        <v>389</v>
      </c>
      <c r="C29" t="s">
        <v>388</v>
      </c>
      <c r="D29" t="s">
        <v>513</v>
      </c>
    </row>
    <row r="30" spans="1:4">
      <c r="A30">
        <v>15</v>
      </c>
      <c r="B30" t="s">
        <v>464</v>
      </c>
      <c r="C30" t="s">
        <v>45</v>
      </c>
      <c r="D30" t="s">
        <v>465</v>
      </c>
    </row>
    <row r="31" spans="1:4">
      <c r="A31">
        <v>45</v>
      </c>
      <c r="B31" t="s">
        <v>422</v>
      </c>
      <c r="C31" t="s">
        <v>147</v>
      </c>
      <c r="D31" t="s">
        <v>423</v>
      </c>
    </row>
    <row r="32" spans="1:4">
      <c r="A32">
        <v>8</v>
      </c>
      <c r="B32" t="s">
        <v>330</v>
      </c>
      <c r="C32" t="s">
        <v>8</v>
      </c>
      <c r="D32" t="s">
        <v>331</v>
      </c>
    </row>
    <row r="33" spans="1:4">
      <c r="A33">
        <v>54</v>
      </c>
      <c r="B33" t="s">
        <v>356</v>
      </c>
      <c r="C33" t="s">
        <v>90</v>
      </c>
      <c r="D33" t="s">
        <v>357</v>
      </c>
    </row>
    <row r="34" spans="1:4">
      <c r="A34">
        <v>17</v>
      </c>
      <c r="B34" t="s">
        <v>460</v>
      </c>
      <c r="C34" t="s">
        <v>459</v>
      </c>
      <c r="D34" t="s">
        <v>461</v>
      </c>
    </row>
    <row r="35" spans="1:4">
      <c r="A35">
        <v>64</v>
      </c>
      <c r="B35" t="s">
        <v>386</v>
      </c>
      <c r="C35" t="s">
        <v>87</v>
      </c>
      <c r="D35" t="s">
        <v>387</v>
      </c>
    </row>
    <row r="36" spans="1:4">
      <c r="A36">
        <v>77</v>
      </c>
      <c r="B36" t="s">
        <v>446</v>
      </c>
      <c r="C36" t="s">
        <v>162</v>
      </c>
      <c r="D36" t="s">
        <v>447</v>
      </c>
    </row>
    <row r="37" spans="1:4">
      <c r="A37">
        <v>39</v>
      </c>
      <c r="B37" t="s">
        <v>338</v>
      </c>
      <c r="C37" t="s">
        <v>183</v>
      </c>
      <c r="D37" t="s">
        <v>339</v>
      </c>
    </row>
    <row r="38" spans="1:4">
      <c r="A38">
        <v>69</v>
      </c>
      <c r="B38" t="s">
        <v>441</v>
      </c>
      <c r="C38" t="s">
        <v>198</v>
      </c>
      <c r="D38" t="s">
        <v>514</v>
      </c>
    </row>
    <row r="39" spans="1:4">
      <c r="A39">
        <v>76</v>
      </c>
      <c r="B39" t="s">
        <v>496</v>
      </c>
      <c r="C39" t="s">
        <v>495</v>
      </c>
      <c r="D39" t="s">
        <v>497</v>
      </c>
    </row>
    <row r="40" spans="1:4">
      <c r="A40">
        <v>58</v>
      </c>
      <c r="B40" t="s">
        <v>487</v>
      </c>
      <c r="C40" t="s">
        <v>486</v>
      </c>
      <c r="D40" t="s">
        <v>488</v>
      </c>
    </row>
    <row r="41" spans="1:4">
      <c r="A41">
        <v>65</v>
      </c>
      <c r="B41" t="s">
        <v>393</v>
      </c>
      <c r="C41" t="s">
        <v>128</v>
      </c>
      <c r="D41" t="s">
        <v>394</v>
      </c>
    </row>
    <row r="42" spans="1:4">
      <c r="A42">
        <v>47</v>
      </c>
      <c r="B42" t="s">
        <v>433</v>
      </c>
      <c r="C42" t="s">
        <v>125</v>
      </c>
      <c r="D42" t="s">
        <v>434</v>
      </c>
    </row>
    <row r="43" spans="1:4">
      <c r="A43">
        <v>13</v>
      </c>
      <c r="B43" t="s">
        <v>378</v>
      </c>
      <c r="C43" t="s">
        <v>33</v>
      </c>
      <c r="D43" t="s">
        <v>379</v>
      </c>
    </row>
    <row r="44" spans="1:4">
      <c r="A44">
        <v>42</v>
      </c>
      <c r="B44" t="s">
        <v>466</v>
      </c>
      <c r="C44" t="s">
        <v>36</v>
      </c>
      <c r="D44" t="s">
        <v>467</v>
      </c>
    </row>
    <row r="45" spans="1:4">
      <c r="A45">
        <v>5</v>
      </c>
      <c r="B45" t="s">
        <v>406</v>
      </c>
      <c r="C45" t="s">
        <v>180</v>
      </c>
      <c r="D45" t="s">
        <v>407</v>
      </c>
    </row>
    <row r="46" spans="1:4">
      <c r="A46">
        <v>72</v>
      </c>
      <c r="B46" t="s">
        <v>397</v>
      </c>
      <c r="C46" t="s">
        <v>177</v>
      </c>
      <c r="D46" t="s">
        <v>398</v>
      </c>
    </row>
    <row r="47" spans="1:4">
      <c r="A47">
        <v>6</v>
      </c>
      <c r="B47" t="s">
        <v>318</v>
      </c>
      <c r="C47" t="s">
        <v>42</v>
      </c>
      <c r="D47" t="s">
        <v>319</v>
      </c>
    </row>
    <row r="48" spans="1:4">
      <c r="A48">
        <v>2</v>
      </c>
      <c r="B48" t="s">
        <v>417</v>
      </c>
      <c r="C48" t="s">
        <v>186</v>
      </c>
      <c r="D48" t="s">
        <v>418</v>
      </c>
    </row>
    <row r="49" spans="1:4">
      <c r="A49">
        <v>24</v>
      </c>
      <c r="B49" t="s">
        <v>410</v>
      </c>
      <c r="C49" t="s">
        <v>110</v>
      </c>
      <c r="D49" t="s">
        <v>411</v>
      </c>
    </row>
    <row r="50" spans="1:4">
      <c r="A50">
        <v>79</v>
      </c>
      <c r="B50" t="s">
        <v>498</v>
      </c>
      <c r="C50" t="s">
        <v>122</v>
      </c>
      <c r="D50" t="s">
        <v>499</v>
      </c>
    </row>
    <row r="51" spans="1:4">
      <c r="A51">
        <v>31</v>
      </c>
      <c r="B51" t="s">
        <v>374</v>
      </c>
      <c r="C51" t="s">
        <v>201</v>
      </c>
      <c r="D51" t="s">
        <v>375</v>
      </c>
    </row>
    <row r="52" spans="1:4">
      <c r="A52">
        <v>75</v>
      </c>
      <c r="B52" t="s">
        <v>444</v>
      </c>
      <c r="C52" t="s">
        <v>443</v>
      </c>
      <c r="D52" t="s">
        <v>445</v>
      </c>
    </row>
    <row r="53" spans="1:4">
      <c r="A53">
        <v>3</v>
      </c>
      <c r="B53" t="s">
        <v>510</v>
      </c>
      <c r="C53" t="s">
        <v>130</v>
      </c>
      <c r="D53" t="s">
        <v>511</v>
      </c>
    </row>
    <row r="54" spans="1:4">
      <c r="A54">
        <v>27</v>
      </c>
      <c r="B54" t="s">
        <v>265</v>
      </c>
      <c r="C54" t="s">
        <v>326</v>
      </c>
      <c r="D54" t="s">
        <v>327</v>
      </c>
    </row>
    <row r="55" spans="1:4">
      <c r="A55">
        <v>55</v>
      </c>
      <c r="B55" t="s">
        <v>391</v>
      </c>
      <c r="C55" t="s">
        <v>105</v>
      </c>
      <c r="D55" t="s">
        <v>392</v>
      </c>
    </row>
    <row r="56" spans="1:4">
      <c r="A56">
        <v>12</v>
      </c>
      <c r="B56" t="s">
        <v>363</v>
      </c>
      <c r="C56" t="s">
        <v>5</v>
      </c>
      <c r="D56" t="s">
        <v>364</v>
      </c>
    </row>
    <row r="57" spans="1:4">
      <c r="A57">
        <v>51</v>
      </c>
      <c r="B57" t="s">
        <v>425</v>
      </c>
      <c r="C57" t="s">
        <v>424</v>
      </c>
      <c r="D57" t="s">
        <v>426</v>
      </c>
    </row>
    <row r="58" spans="1:4">
      <c r="A58">
        <v>4</v>
      </c>
      <c r="B58" t="s">
        <v>476</v>
      </c>
      <c r="C58" t="s">
        <v>475</v>
      </c>
      <c r="D58" t="s">
        <v>477</v>
      </c>
    </row>
    <row r="59" spans="1:4">
      <c r="A59">
        <v>7</v>
      </c>
      <c r="B59" t="s">
        <v>328</v>
      </c>
      <c r="C59" t="s">
        <v>81</v>
      </c>
      <c r="D59" t="s">
        <v>329</v>
      </c>
    </row>
    <row r="60" spans="1:4">
      <c r="A60">
        <v>23</v>
      </c>
      <c r="B60" t="s">
        <v>366</v>
      </c>
      <c r="C60" t="s">
        <v>207</v>
      </c>
      <c r="D60" t="s">
        <v>367</v>
      </c>
    </row>
    <row r="61" spans="1:4">
      <c r="A61">
        <v>80</v>
      </c>
      <c r="B61" t="s">
        <v>501</v>
      </c>
      <c r="C61" t="s">
        <v>500</v>
      </c>
      <c r="D61" t="s">
        <v>502</v>
      </c>
    </row>
    <row r="62" spans="1:4">
      <c r="A62">
        <v>9</v>
      </c>
      <c r="B62" t="s">
        <v>408</v>
      </c>
      <c r="C62" t="s">
        <v>21</v>
      </c>
      <c r="D62" t="s">
        <v>409</v>
      </c>
    </row>
    <row r="63" spans="1:4">
      <c r="A63">
        <v>63</v>
      </c>
      <c r="B63" t="s">
        <v>484</v>
      </c>
      <c r="C63" t="s">
        <v>119</v>
      </c>
      <c r="D63">
        <v>2893</v>
      </c>
    </row>
    <row r="64" spans="1:4">
      <c r="A64">
        <v>70</v>
      </c>
      <c r="B64" t="s">
        <v>490</v>
      </c>
      <c r="C64" t="s">
        <v>489</v>
      </c>
      <c r="D64" t="s">
        <v>491</v>
      </c>
    </row>
    <row r="65" spans="1:4">
      <c r="A65">
        <v>53</v>
      </c>
      <c r="B65" t="s">
        <v>354</v>
      </c>
      <c r="C65" t="s">
        <v>150</v>
      </c>
      <c r="D65" t="s">
        <v>355</v>
      </c>
    </row>
    <row r="66" spans="1:4">
      <c r="A66">
        <v>19</v>
      </c>
      <c r="B66" t="s">
        <v>281</v>
      </c>
      <c r="C66" t="s">
        <v>171</v>
      </c>
      <c r="D66" t="s">
        <v>512</v>
      </c>
    </row>
    <row r="67" spans="1:4">
      <c r="A67">
        <v>11</v>
      </c>
      <c r="B67" t="s">
        <v>316</v>
      </c>
      <c r="C67" t="s">
        <v>30</v>
      </c>
      <c r="D67" t="s">
        <v>317</v>
      </c>
    </row>
    <row r="68" spans="1:4">
      <c r="A68">
        <v>57</v>
      </c>
      <c r="B68" t="s">
        <v>479</v>
      </c>
      <c r="C68" t="s">
        <v>478</v>
      </c>
      <c r="D68" t="s">
        <v>480</v>
      </c>
    </row>
    <row r="69" spans="1:4">
      <c r="A69">
        <v>35</v>
      </c>
      <c r="B69" t="s">
        <v>333</v>
      </c>
      <c r="C69" t="s">
        <v>48</v>
      </c>
      <c r="D69" t="s">
        <v>334</v>
      </c>
    </row>
    <row r="70" spans="1:4">
      <c r="A70">
        <v>81</v>
      </c>
      <c r="B70" t="s">
        <v>451</v>
      </c>
      <c r="C70" t="s">
        <v>450</v>
      </c>
      <c r="D70" t="s">
        <v>452</v>
      </c>
    </row>
    <row r="71" spans="1:4">
      <c r="A71">
        <v>36</v>
      </c>
      <c r="B71" t="s">
        <v>341</v>
      </c>
      <c r="C71" t="s">
        <v>340</v>
      </c>
      <c r="D71" t="s">
        <v>342</v>
      </c>
    </row>
    <row r="72" spans="1:4">
      <c r="A72">
        <v>49</v>
      </c>
      <c r="B72" t="s">
        <v>430</v>
      </c>
      <c r="C72" t="s">
        <v>429</v>
      </c>
      <c r="D72" t="s">
        <v>431</v>
      </c>
    </row>
    <row r="73" spans="1:4">
      <c r="A73">
        <v>48</v>
      </c>
      <c r="B73" t="s">
        <v>324</v>
      </c>
      <c r="C73" t="s">
        <v>69</v>
      </c>
      <c r="D73" t="s">
        <v>325</v>
      </c>
    </row>
    <row r="74" spans="1:4">
      <c r="A74">
        <v>18</v>
      </c>
      <c r="B74" t="s">
        <v>320</v>
      </c>
      <c r="C74" t="s">
        <v>63</v>
      </c>
      <c r="D74" t="s">
        <v>321</v>
      </c>
    </row>
    <row r="75" spans="1:4">
      <c r="A75">
        <v>21</v>
      </c>
      <c r="B75" t="s">
        <v>368</v>
      </c>
      <c r="C75" t="s">
        <v>174</v>
      </c>
      <c r="D75" t="s">
        <v>369</v>
      </c>
    </row>
    <row r="76" spans="1:4">
      <c r="A76">
        <v>61</v>
      </c>
      <c r="B76" t="s">
        <v>376</v>
      </c>
      <c r="C76" t="s">
        <v>24</v>
      </c>
      <c r="D76" t="s">
        <v>377</v>
      </c>
    </row>
    <row r="77" spans="1:4">
      <c r="A77">
        <v>40</v>
      </c>
      <c r="B77" t="s">
        <v>280</v>
      </c>
      <c r="C77" t="s">
        <v>165</v>
      </c>
      <c r="D77" t="s">
        <v>385</v>
      </c>
    </row>
    <row r="78" spans="1:4">
      <c r="A78">
        <v>22</v>
      </c>
      <c r="B78" t="s">
        <v>255</v>
      </c>
      <c r="C78" t="s">
        <v>72</v>
      </c>
      <c r="D78" t="s">
        <v>332</v>
      </c>
    </row>
    <row r="79" spans="1:4">
      <c r="A79">
        <v>50</v>
      </c>
      <c r="B79" t="s">
        <v>380</v>
      </c>
      <c r="C79" t="s">
        <v>66</v>
      </c>
      <c r="D79" t="s">
        <v>381</v>
      </c>
    </row>
    <row r="80" spans="1:4">
      <c r="A80">
        <v>71</v>
      </c>
      <c r="B80" t="s">
        <v>359</v>
      </c>
      <c r="C80" t="s">
        <v>358</v>
      </c>
      <c r="D80" t="s">
        <v>360</v>
      </c>
    </row>
    <row r="81" spans="1:4">
      <c r="A81">
        <v>66</v>
      </c>
      <c r="B81" t="s">
        <v>439</v>
      </c>
      <c r="C81" t="s">
        <v>438</v>
      </c>
      <c r="D81">
        <v>2784</v>
      </c>
    </row>
    <row r="82" spans="1:4">
      <c r="A82">
        <v>43</v>
      </c>
      <c r="B82" t="s">
        <v>473</v>
      </c>
      <c r="C82" t="s">
        <v>39</v>
      </c>
      <c r="D82" t="s">
        <v>474</v>
      </c>
    </row>
  </sheetData>
  <sortState xmlns:xlrd2="http://schemas.microsoft.com/office/spreadsheetml/2017/richdata2" ref="A2:D82">
    <sortCondition ref="B2:B82"/>
  </sortState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03EEB-1BF2-4BF4-9F1D-8B7803A68C19}">
  <dimension ref="A1:A405"/>
  <sheetViews>
    <sheetView workbookViewId="0">
      <selection sqref="A1:A1048576"/>
    </sheetView>
  </sheetViews>
  <sheetFormatPr defaultRowHeight="14.4"/>
  <sheetData>
    <row r="1" spans="1:1" ht="18">
      <c r="A1" s="38"/>
    </row>
    <row r="2" spans="1:1">
      <c r="A2" s="62" t="s">
        <v>21</v>
      </c>
    </row>
    <row r="3" spans="1:1">
      <c r="A3" s="63" t="s">
        <v>695</v>
      </c>
    </row>
    <row r="4" spans="1:1">
      <c r="A4" s="64" t="s">
        <v>2144</v>
      </c>
    </row>
    <row r="5" spans="1:1">
      <c r="A5" s="64" t="s">
        <v>981</v>
      </c>
    </row>
    <row r="6" spans="1:1">
      <c r="A6" s="72" t="s">
        <v>10</v>
      </c>
    </row>
    <row r="7" spans="1:1" ht="72">
      <c r="A7" s="37" t="s">
        <v>1659</v>
      </c>
    </row>
    <row r="8" spans="1:1" ht="18">
      <c r="A8" s="38"/>
    </row>
    <row r="9" spans="1:1">
      <c r="A9" s="62" t="s">
        <v>210</v>
      </c>
    </row>
    <row r="10" spans="1:1">
      <c r="A10" s="63" t="s">
        <v>626</v>
      </c>
    </row>
    <row r="11" spans="1:1">
      <c r="A11" s="64" t="s">
        <v>2145</v>
      </c>
    </row>
    <row r="12" spans="1:1">
      <c r="A12" s="64" t="s">
        <v>982</v>
      </c>
    </row>
    <row r="13" spans="1:1">
      <c r="A13" s="71" t="s">
        <v>3</v>
      </c>
    </row>
    <row r="14" spans="1:1" ht="86.4">
      <c r="A14" s="37" t="s">
        <v>1745</v>
      </c>
    </row>
    <row r="15" spans="1:1" ht="18">
      <c r="A15" s="38"/>
    </row>
    <row r="16" spans="1:1">
      <c r="A16" s="62" t="s">
        <v>969</v>
      </c>
    </row>
    <row r="17" spans="1:1">
      <c r="A17" s="63" t="s">
        <v>970</v>
      </c>
    </row>
    <row r="18" spans="1:1">
      <c r="A18" s="64" t="s">
        <v>2296</v>
      </c>
    </row>
    <row r="19" spans="1:1">
      <c r="A19" s="64" t="s">
        <v>983</v>
      </c>
    </row>
    <row r="20" spans="1:1">
      <c r="A20" s="71" t="s">
        <v>3</v>
      </c>
    </row>
    <row r="21" spans="1:1" ht="100.8">
      <c r="A21" s="37" t="s">
        <v>1634</v>
      </c>
    </row>
    <row r="22" spans="1:1" ht="18">
      <c r="A22" s="38"/>
    </row>
    <row r="23" spans="1:1">
      <c r="A23" s="62" t="s">
        <v>130</v>
      </c>
    </row>
    <row r="24" spans="1:1">
      <c r="A24" s="63" t="s">
        <v>665</v>
      </c>
    </row>
    <row r="25" spans="1:1">
      <c r="A25" s="64" t="s">
        <v>2149</v>
      </c>
    </row>
    <row r="26" spans="1:1">
      <c r="A26" s="64" t="s">
        <v>984</v>
      </c>
    </row>
    <row r="27" spans="1:1">
      <c r="A27" s="71" t="s">
        <v>3</v>
      </c>
    </row>
    <row r="28" spans="1:1" ht="100.8">
      <c r="A28" s="37" t="s">
        <v>1676</v>
      </c>
    </row>
    <row r="29" spans="1:1" ht="18">
      <c r="A29" s="38"/>
    </row>
    <row r="30" spans="1:1">
      <c r="A30" s="62" t="s">
        <v>63</v>
      </c>
    </row>
    <row r="31" spans="1:1">
      <c r="A31" s="63" t="s">
        <v>755</v>
      </c>
    </row>
    <row r="32" spans="1:1">
      <c r="A32" s="64" t="s">
        <v>1508</v>
      </c>
    </row>
    <row r="33" spans="1:1">
      <c r="A33" s="64" t="s">
        <v>985</v>
      </c>
    </row>
    <row r="34" spans="1:1">
      <c r="A34" s="71" t="s">
        <v>3</v>
      </c>
    </row>
    <row r="35" spans="1:1" ht="86.4">
      <c r="A35" s="37" t="s">
        <v>1611</v>
      </c>
    </row>
    <row r="36" spans="1:1" ht="18">
      <c r="A36" s="38"/>
    </row>
    <row r="37" spans="1:1">
      <c r="A37" s="62" t="s">
        <v>5</v>
      </c>
    </row>
    <row r="38" spans="1:1">
      <c r="A38" s="63" t="s">
        <v>582</v>
      </c>
    </row>
    <row r="39" spans="1:1">
      <c r="A39" s="64" t="s">
        <v>2151</v>
      </c>
    </row>
    <row r="40" spans="1:1">
      <c r="A40" s="64" t="s">
        <v>986</v>
      </c>
    </row>
    <row r="41" spans="1:1">
      <c r="A41" s="71" t="s">
        <v>3</v>
      </c>
    </row>
    <row r="42" spans="1:1" ht="72">
      <c r="A42" s="37" t="s">
        <v>1732</v>
      </c>
    </row>
    <row r="43" spans="1:1" ht="18">
      <c r="A43" s="38"/>
    </row>
    <row r="44" spans="1:1">
      <c r="A44" s="62" t="s">
        <v>956</v>
      </c>
    </row>
    <row r="45" spans="1:1">
      <c r="A45" s="63" t="s">
        <v>582</v>
      </c>
    </row>
    <row r="46" spans="1:1">
      <c r="A46" s="64" t="s">
        <v>2151</v>
      </c>
    </row>
    <row r="47" spans="1:1">
      <c r="A47" s="64" t="s">
        <v>987</v>
      </c>
    </row>
    <row r="48" spans="1:1">
      <c r="A48" s="71" t="s">
        <v>3</v>
      </c>
    </row>
    <row r="49" spans="1:1" ht="57.6">
      <c r="A49" s="37" t="s">
        <v>1660</v>
      </c>
    </row>
    <row r="50" spans="1:1" ht="18">
      <c r="A50" s="38"/>
    </row>
    <row r="51" spans="1:1">
      <c r="A51" s="62" t="s">
        <v>138</v>
      </c>
    </row>
    <row r="52" spans="1:1">
      <c r="A52" s="63" t="s">
        <v>596</v>
      </c>
    </row>
    <row r="53" spans="1:1">
      <c r="A53" s="64" t="s">
        <v>2152</v>
      </c>
    </row>
    <row r="54" spans="1:1">
      <c r="A54" s="64" t="s">
        <v>988</v>
      </c>
    </row>
    <row r="55" spans="1:1">
      <c r="A55" s="71" t="s">
        <v>3</v>
      </c>
    </row>
    <row r="56" spans="1:1" ht="72">
      <c r="A56" s="37" t="s">
        <v>1752</v>
      </c>
    </row>
    <row r="57" spans="1:1" ht="18">
      <c r="A57" s="38"/>
    </row>
    <row r="58" spans="1:1">
      <c r="A58" s="62" t="s">
        <v>424</v>
      </c>
    </row>
    <row r="59" spans="1:1">
      <c r="A59" s="63" t="s">
        <v>1753</v>
      </c>
    </row>
    <row r="60" spans="1:1">
      <c r="A60" s="64" t="s">
        <v>2297</v>
      </c>
    </row>
    <row r="61" spans="1:1">
      <c r="A61" s="64" t="s">
        <v>989</v>
      </c>
    </row>
    <row r="62" spans="1:1">
      <c r="A62" s="71" t="s">
        <v>3</v>
      </c>
    </row>
    <row r="63" spans="1:1" ht="86.4">
      <c r="A63" s="37" t="s">
        <v>1622</v>
      </c>
    </row>
    <row r="64" spans="1:1" ht="18">
      <c r="A64" s="38"/>
    </row>
    <row r="65" spans="1:1">
      <c r="A65" s="62" t="s">
        <v>18</v>
      </c>
    </row>
    <row r="66" spans="1:1">
      <c r="A66" s="63" t="s">
        <v>601</v>
      </c>
    </row>
    <row r="67" spans="1:1">
      <c r="A67" s="64" t="s">
        <v>2153</v>
      </c>
    </row>
    <row r="68" spans="1:1">
      <c r="A68" s="64" t="s">
        <v>990</v>
      </c>
    </row>
    <row r="69" spans="1:1">
      <c r="A69" s="72" t="s">
        <v>10</v>
      </c>
    </row>
    <row r="70" spans="1:1" ht="72">
      <c r="A70" s="37" t="s">
        <v>1632</v>
      </c>
    </row>
    <row r="71" spans="1:1" ht="18">
      <c r="A71" s="38"/>
    </row>
    <row r="72" spans="1:1">
      <c r="A72" s="62" t="s">
        <v>204</v>
      </c>
    </row>
    <row r="73" spans="1:1">
      <c r="A73" s="63" t="s">
        <v>632</v>
      </c>
    </row>
    <row r="74" spans="1:1">
      <c r="A74" s="64" t="s">
        <v>2154</v>
      </c>
    </row>
    <row r="75" spans="1:1">
      <c r="A75" s="64" t="s">
        <v>991</v>
      </c>
    </row>
    <row r="76" spans="1:1">
      <c r="A76" s="71" t="s">
        <v>3</v>
      </c>
    </row>
    <row r="77" spans="1:1" ht="100.8">
      <c r="A77" s="37" t="s">
        <v>1735</v>
      </c>
    </row>
    <row r="78" spans="1:1" ht="18">
      <c r="A78" s="38"/>
    </row>
    <row r="79" spans="1:1">
      <c r="A79" s="62" t="s">
        <v>468</v>
      </c>
    </row>
    <row r="80" spans="1:1">
      <c r="A80" s="63" t="s">
        <v>960</v>
      </c>
    </row>
    <row r="81" spans="1:1">
      <c r="A81" s="64" t="s">
        <v>2154</v>
      </c>
    </row>
    <row r="82" spans="1:1">
      <c r="A82" s="64" t="s">
        <v>992</v>
      </c>
    </row>
    <row r="83" spans="1:1">
      <c r="A83" s="71" t="s">
        <v>3</v>
      </c>
    </row>
    <row r="84" spans="1:1" ht="72">
      <c r="A84" s="37" t="s">
        <v>1738</v>
      </c>
    </row>
    <row r="85" spans="1:1" ht="18">
      <c r="A85" s="38"/>
    </row>
    <row r="86" spans="1:1">
      <c r="A86" s="62" t="s">
        <v>961</v>
      </c>
    </row>
    <row r="87" spans="1:1">
      <c r="A87" s="63" t="s">
        <v>962</v>
      </c>
    </row>
    <row r="88" spans="1:1">
      <c r="A88" s="64" t="s">
        <v>2154</v>
      </c>
    </row>
    <row r="89" spans="1:1">
      <c r="A89" s="64" t="s">
        <v>993</v>
      </c>
    </row>
    <row r="90" spans="1:1">
      <c r="A90" s="71" t="s">
        <v>3</v>
      </c>
    </row>
    <row r="91" spans="1:1" ht="72">
      <c r="A91" s="37" t="s">
        <v>1647</v>
      </c>
    </row>
    <row r="92" spans="1:1" ht="18">
      <c r="A92" s="38"/>
    </row>
    <row r="93" spans="1:1">
      <c r="A93" s="62" t="s">
        <v>12</v>
      </c>
    </row>
    <row r="94" spans="1:1">
      <c r="A94" s="63" t="s">
        <v>618</v>
      </c>
    </row>
    <row r="95" spans="1:1">
      <c r="A95" s="64" t="s">
        <v>2157</v>
      </c>
    </row>
    <row r="96" spans="1:1">
      <c r="A96" s="64" t="s">
        <v>994</v>
      </c>
    </row>
    <row r="97" spans="1:1">
      <c r="A97" s="71" t="s">
        <v>3</v>
      </c>
    </row>
    <row r="98" spans="1:1" ht="86.4">
      <c r="A98" s="37" t="s">
        <v>1651</v>
      </c>
    </row>
    <row r="99" spans="1:1" ht="18">
      <c r="A99" s="38"/>
    </row>
    <row r="100" spans="1:1">
      <c r="A100" s="62" t="s">
        <v>36</v>
      </c>
    </row>
    <row r="101" spans="1:1">
      <c r="A101" s="63" t="s">
        <v>575</v>
      </c>
    </row>
    <row r="102" spans="1:1">
      <c r="A102" s="64" t="s">
        <v>2162</v>
      </c>
    </row>
    <row r="103" spans="1:1">
      <c r="A103" s="64" t="s">
        <v>995</v>
      </c>
    </row>
    <row r="104" spans="1:1">
      <c r="A104" s="71" t="s">
        <v>3</v>
      </c>
    </row>
    <row r="105" spans="1:1" ht="72">
      <c r="A105" s="37" t="s">
        <v>1751</v>
      </c>
    </row>
    <row r="106" spans="1:1" ht="18">
      <c r="A106" s="38"/>
    </row>
    <row r="107" spans="1:1">
      <c r="A107" s="62" t="s">
        <v>954</v>
      </c>
    </row>
    <row r="108" spans="1:1">
      <c r="A108" s="63" t="s">
        <v>955</v>
      </c>
    </row>
    <row r="109" spans="1:1">
      <c r="A109" s="64" t="s">
        <v>2298</v>
      </c>
    </row>
    <row r="110" spans="1:1">
      <c r="A110" s="64" t="s">
        <v>996</v>
      </c>
    </row>
    <row r="111" spans="1:1">
      <c r="A111" s="72" t="s">
        <v>10</v>
      </c>
    </row>
    <row r="112" spans="1:1" ht="86.4">
      <c r="A112" s="37" t="s">
        <v>1741</v>
      </c>
    </row>
    <row r="113" spans="1:1" ht="18">
      <c r="A113" s="38"/>
    </row>
    <row r="114" spans="1:1">
      <c r="A114" s="62" t="s">
        <v>972</v>
      </c>
    </row>
    <row r="115" spans="1:1">
      <c r="A115" s="63" t="s">
        <v>1742</v>
      </c>
    </row>
    <row r="116" spans="1:1">
      <c r="A116" s="64" t="s">
        <v>2299</v>
      </c>
    </row>
    <row r="117" spans="1:1">
      <c r="A117" s="64" t="s">
        <v>997</v>
      </c>
    </row>
    <row r="118" spans="1:1">
      <c r="A118" s="71" t="s">
        <v>3</v>
      </c>
    </row>
    <row r="119" spans="1:1" ht="72">
      <c r="A119" s="37" t="s">
        <v>1670</v>
      </c>
    </row>
    <row r="120" spans="1:1" ht="18">
      <c r="A120" s="38"/>
    </row>
    <row r="121" spans="1:1">
      <c r="A121" s="62" t="s">
        <v>45</v>
      </c>
    </row>
    <row r="122" spans="1:1">
      <c r="A122" s="63" t="s">
        <v>609</v>
      </c>
    </row>
    <row r="123" spans="1:1">
      <c r="A123" s="64" t="s">
        <v>2163</v>
      </c>
    </row>
    <row r="124" spans="1:1">
      <c r="A124" s="64" t="s">
        <v>998</v>
      </c>
    </row>
    <row r="125" spans="1:1">
      <c r="A125" s="71" t="s">
        <v>3</v>
      </c>
    </row>
    <row r="126" spans="1:1" ht="86.4">
      <c r="A126" s="37" t="s">
        <v>1746</v>
      </c>
    </row>
    <row r="127" spans="1:1" ht="18">
      <c r="A127" s="38"/>
    </row>
    <row r="128" spans="1:1">
      <c r="A128" s="62" t="s">
        <v>952</v>
      </c>
    </row>
    <row r="129" spans="1:1">
      <c r="A129" s="63" t="s">
        <v>953</v>
      </c>
    </row>
    <row r="130" spans="1:1">
      <c r="A130" s="64" t="s">
        <v>2300</v>
      </c>
    </row>
    <row r="131" spans="1:1">
      <c r="A131" s="64" t="s">
        <v>999</v>
      </c>
    </row>
    <row r="132" spans="1:1">
      <c r="A132" s="71" t="s">
        <v>3</v>
      </c>
    </row>
    <row r="133" spans="1:1" ht="86.4">
      <c r="A133" s="37" t="s">
        <v>1680</v>
      </c>
    </row>
    <row r="134" spans="1:1" ht="18">
      <c r="A134" s="38"/>
    </row>
    <row r="135" spans="1:1">
      <c r="A135" s="62" t="s">
        <v>478</v>
      </c>
    </row>
    <row r="136" spans="1:1">
      <c r="A136" s="63" t="s">
        <v>528</v>
      </c>
    </row>
    <row r="137" spans="1:1">
      <c r="A137" s="64" t="s">
        <v>2164</v>
      </c>
    </row>
    <row r="138" spans="1:1">
      <c r="A138" s="64" t="s">
        <v>1000</v>
      </c>
    </row>
    <row r="139" spans="1:1">
      <c r="A139" s="71" t="s">
        <v>3</v>
      </c>
    </row>
    <row r="140" spans="1:1" ht="72">
      <c r="A140" s="37" t="s">
        <v>1614</v>
      </c>
    </row>
    <row r="141" spans="1:1" ht="18">
      <c r="A141" s="38"/>
    </row>
    <row r="142" spans="1:1">
      <c r="A142" s="62" t="s">
        <v>81</v>
      </c>
    </row>
    <row r="143" spans="1:1">
      <c r="A143" s="63" t="s">
        <v>585</v>
      </c>
    </row>
    <row r="144" spans="1:1">
      <c r="A144" s="64" t="s">
        <v>2167</v>
      </c>
    </row>
    <row r="145" spans="1:1">
      <c r="A145" s="64" t="s">
        <v>1001</v>
      </c>
    </row>
    <row r="146" spans="1:1">
      <c r="A146" s="71" t="s">
        <v>3</v>
      </c>
    </row>
    <row r="147" spans="1:1" ht="86.4">
      <c r="A147" s="37" t="s">
        <v>1686</v>
      </c>
    </row>
    <row r="148" spans="1:1" ht="18">
      <c r="A148" s="38"/>
    </row>
    <row r="149" spans="1:1">
      <c r="A149" s="62" t="s">
        <v>27</v>
      </c>
    </row>
    <row r="150" spans="1:1">
      <c r="A150" s="63" t="s">
        <v>725</v>
      </c>
    </row>
    <row r="151" spans="1:1">
      <c r="A151" s="64" t="s">
        <v>2167</v>
      </c>
    </row>
    <row r="152" spans="1:1">
      <c r="A152" s="64" t="s">
        <v>1002</v>
      </c>
    </row>
    <row r="153" spans="1:1">
      <c r="A153" s="71" t="s">
        <v>3</v>
      </c>
    </row>
    <row r="154" spans="1:1" ht="72">
      <c r="A154" s="37" t="s">
        <v>1624</v>
      </c>
    </row>
    <row r="155" spans="1:1" ht="18">
      <c r="A155" s="38"/>
    </row>
    <row r="156" spans="1:1">
      <c r="A156" s="62" t="s">
        <v>96</v>
      </c>
    </row>
    <row r="157" spans="1:1">
      <c r="A157" s="63" t="s">
        <v>341</v>
      </c>
    </row>
    <row r="158" spans="1:1">
      <c r="A158" s="64" t="s">
        <v>2168</v>
      </c>
    </row>
    <row r="159" spans="1:1">
      <c r="A159" s="64" t="s">
        <v>1003</v>
      </c>
    </row>
    <row r="160" spans="1:1">
      <c r="A160" s="71" t="s">
        <v>3</v>
      </c>
    </row>
    <row r="161" spans="1:1" ht="86.4">
      <c r="A161" s="37" t="s">
        <v>1638</v>
      </c>
    </row>
    <row r="162" spans="1:1" ht="18">
      <c r="A162" s="38"/>
    </row>
    <row r="163" spans="1:1">
      <c r="A163" s="62" t="s">
        <v>54</v>
      </c>
    </row>
    <row r="164" spans="1:1">
      <c r="A164" s="63" t="s">
        <v>634</v>
      </c>
    </row>
    <row r="165" spans="1:1">
      <c r="A165" s="64" t="s">
        <v>1537</v>
      </c>
    </row>
    <row r="166" spans="1:1">
      <c r="A166" s="64" t="s">
        <v>1004</v>
      </c>
    </row>
    <row r="167" spans="1:1">
      <c r="A167" s="72" t="s">
        <v>10</v>
      </c>
    </row>
    <row r="168" spans="1:1" ht="57.6">
      <c r="A168" s="37" t="s">
        <v>1733</v>
      </c>
    </row>
    <row r="169" spans="1:1" ht="18">
      <c r="A169" s="38"/>
    </row>
    <row r="170" spans="1:1">
      <c r="A170" s="62" t="s">
        <v>964</v>
      </c>
    </row>
    <row r="171" spans="1:1">
      <c r="A171" s="63" t="s">
        <v>965</v>
      </c>
    </row>
    <row r="172" spans="1:1">
      <c r="A172" s="64" t="s">
        <v>2301</v>
      </c>
    </row>
    <row r="173" spans="1:1">
      <c r="A173" s="64" t="s">
        <v>1005</v>
      </c>
    </row>
    <row r="174" spans="1:1">
      <c r="A174" s="72" t="s">
        <v>10</v>
      </c>
    </row>
    <row r="175" spans="1:1" ht="72">
      <c r="A175" s="37" t="s">
        <v>1737</v>
      </c>
    </row>
    <row r="176" spans="1:1" ht="18">
      <c r="A176" s="38"/>
    </row>
    <row r="177" spans="1:1">
      <c r="A177" s="62" t="s">
        <v>966</v>
      </c>
    </row>
    <row r="178" spans="1:1">
      <c r="A178" s="63" t="s">
        <v>49</v>
      </c>
    </row>
    <row r="179" spans="1:1">
      <c r="A179" s="64" t="s">
        <v>2170</v>
      </c>
    </row>
    <row r="180" spans="1:1">
      <c r="A180" s="64" t="s">
        <v>1006</v>
      </c>
    </row>
    <row r="181" spans="1:1">
      <c r="A181" s="72" t="s">
        <v>10</v>
      </c>
    </row>
    <row r="182" spans="1:1" ht="72">
      <c r="A182" s="37" t="s">
        <v>1743</v>
      </c>
    </row>
    <row r="183" spans="1:1" ht="18">
      <c r="A183" s="38"/>
    </row>
    <row r="184" spans="1:1">
      <c r="A184" s="62" t="s">
        <v>967</v>
      </c>
    </row>
    <row r="185" spans="1:1">
      <c r="A185" s="63" t="s">
        <v>968</v>
      </c>
    </row>
    <row r="186" spans="1:1">
      <c r="A186" s="64" t="s">
        <v>2302</v>
      </c>
    </row>
    <row r="187" spans="1:1">
      <c r="A187" s="64" t="s">
        <v>1007</v>
      </c>
    </row>
    <row r="188" spans="1:1">
      <c r="A188" s="71" t="s">
        <v>3</v>
      </c>
    </row>
    <row r="189" spans="1:1" ht="72">
      <c r="A189" s="37" t="s">
        <v>1678</v>
      </c>
    </row>
    <row r="190" spans="1:1" ht="18">
      <c r="A190" s="38"/>
    </row>
    <row r="191" spans="1:1">
      <c r="A191" s="62" t="s">
        <v>110</v>
      </c>
    </row>
    <row r="192" spans="1:1">
      <c r="A192" s="63" t="s">
        <v>612</v>
      </c>
    </row>
    <row r="193" spans="1:1">
      <c r="A193" s="64" t="s">
        <v>2171</v>
      </c>
    </row>
    <row r="194" spans="1:1">
      <c r="A194" s="64" t="s">
        <v>1008</v>
      </c>
    </row>
    <row r="195" spans="1:1">
      <c r="A195" s="72" t="s">
        <v>10</v>
      </c>
    </row>
    <row r="196" spans="1:1" ht="100.8">
      <c r="A196" s="37" t="s">
        <v>1701</v>
      </c>
    </row>
    <row r="197" spans="1:1" ht="18">
      <c r="A197" s="38"/>
    </row>
    <row r="198" spans="1:1">
      <c r="A198" s="62" t="s">
        <v>8</v>
      </c>
    </row>
    <row r="199" spans="1:1">
      <c r="A199" s="63" t="s">
        <v>704</v>
      </c>
    </row>
    <row r="200" spans="1:1">
      <c r="A200" s="64" t="s">
        <v>2172</v>
      </c>
    </row>
    <row r="201" spans="1:1">
      <c r="A201" s="64" t="s">
        <v>1009</v>
      </c>
    </row>
    <row r="202" spans="1:1">
      <c r="A202" s="71" t="s">
        <v>3</v>
      </c>
    </row>
    <row r="203" spans="1:1" ht="72">
      <c r="A203" s="37" t="s">
        <v>1630</v>
      </c>
    </row>
    <row r="204" spans="1:1" ht="18">
      <c r="A204" s="38"/>
    </row>
    <row r="205" spans="1:1">
      <c r="A205" s="62" t="s">
        <v>144</v>
      </c>
    </row>
    <row r="206" spans="1:1">
      <c r="A206" s="63" t="s">
        <v>684</v>
      </c>
    </row>
    <row r="207" spans="1:1">
      <c r="A207" s="64" t="s">
        <v>2173</v>
      </c>
    </row>
    <row r="208" spans="1:1">
      <c r="A208" s="64" t="s">
        <v>1010</v>
      </c>
    </row>
    <row r="209" spans="1:1">
      <c r="A209" s="71" t="s">
        <v>3</v>
      </c>
    </row>
    <row r="210" spans="1:1" ht="100.8">
      <c r="A210" s="37" t="s">
        <v>1740</v>
      </c>
    </row>
    <row r="211" spans="1:1" ht="18">
      <c r="A211" s="38"/>
    </row>
    <row r="212" spans="1:1">
      <c r="A212" s="62" t="s">
        <v>973</v>
      </c>
    </row>
    <row r="213" spans="1:1">
      <c r="A213" s="63" t="s">
        <v>974</v>
      </c>
    </row>
    <row r="214" spans="1:1">
      <c r="A214" s="64" t="s">
        <v>1492</v>
      </c>
    </row>
    <row r="215" spans="1:1">
      <c r="A215" s="64" t="s">
        <v>1011</v>
      </c>
    </row>
    <row r="216" spans="1:1">
      <c r="A216" s="71" t="s">
        <v>3</v>
      </c>
    </row>
    <row r="217" spans="1:1" ht="72">
      <c r="A217" s="37" t="s">
        <v>1708</v>
      </c>
    </row>
    <row r="218" spans="1:1" ht="18">
      <c r="A218" s="38"/>
    </row>
    <row r="219" spans="1:1">
      <c r="A219" s="62" t="s">
        <v>69</v>
      </c>
    </row>
    <row r="220" spans="1:1">
      <c r="A220" s="63" t="s">
        <v>665</v>
      </c>
    </row>
    <row r="221" spans="1:1">
      <c r="A221" s="64" t="s">
        <v>2176</v>
      </c>
    </row>
    <row r="222" spans="1:1">
      <c r="A222" s="64" t="s">
        <v>1012</v>
      </c>
    </row>
    <row r="223" spans="1:1">
      <c r="A223" s="71" t="s">
        <v>3</v>
      </c>
    </row>
    <row r="224" spans="1:1" ht="72">
      <c r="A224" s="37" t="s">
        <v>1672</v>
      </c>
    </row>
    <row r="225" spans="1:1" ht="18">
      <c r="A225" s="38"/>
    </row>
    <row r="226" spans="1:1">
      <c r="A226" s="62" t="s">
        <v>75</v>
      </c>
    </row>
    <row r="227" spans="1:1">
      <c r="A227" s="63" t="s">
        <v>651</v>
      </c>
    </row>
    <row r="228" spans="1:1">
      <c r="A228" s="64" t="s">
        <v>1526</v>
      </c>
    </row>
    <row r="229" spans="1:1">
      <c r="A229" s="64" t="s">
        <v>1013</v>
      </c>
    </row>
    <row r="230" spans="1:1">
      <c r="A230" s="71" t="s">
        <v>3</v>
      </c>
    </row>
    <row r="231" spans="1:1" ht="86.4">
      <c r="A231" s="37" t="s">
        <v>1684</v>
      </c>
    </row>
    <row r="232" spans="1:1" ht="18">
      <c r="A232" s="38"/>
    </row>
    <row r="233" spans="1:1">
      <c r="A233" s="62" t="s">
        <v>57</v>
      </c>
    </row>
    <row r="234" spans="1:1">
      <c r="A234" s="63" t="s">
        <v>629</v>
      </c>
    </row>
    <row r="235" spans="1:1">
      <c r="A235" s="64" t="s">
        <v>2177</v>
      </c>
    </row>
    <row r="236" spans="1:1">
      <c r="A236" s="64" t="s">
        <v>1014</v>
      </c>
    </row>
    <row r="237" spans="1:1">
      <c r="A237" s="71" t="s">
        <v>3</v>
      </c>
    </row>
    <row r="238" spans="1:1" ht="72">
      <c r="A238" s="37" t="s">
        <v>1605</v>
      </c>
    </row>
    <row r="239" spans="1:1" ht="18">
      <c r="A239" s="38"/>
    </row>
    <row r="240" spans="1:1">
      <c r="A240" s="62" t="s">
        <v>216</v>
      </c>
    </row>
    <row r="241" spans="1:1">
      <c r="A241" s="63" t="s">
        <v>750</v>
      </c>
    </row>
    <row r="242" spans="1:1">
      <c r="A242" s="64" t="s">
        <v>2178</v>
      </c>
    </row>
    <row r="243" spans="1:1">
      <c r="A243" s="64" t="s">
        <v>1015</v>
      </c>
    </row>
    <row r="244" spans="1:1">
      <c r="A244" s="71" t="s">
        <v>3</v>
      </c>
    </row>
    <row r="245" spans="1:1" ht="86.4">
      <c r="A245" s="37" t="s">
        <v>1620</v>
      </c>
    </row>
    <row r="246" spans="1:1" ht="18">
      <c r="A246" s="38"/>
    </row>
    <row r="247" spans="1:1">
      <c r="A247" s="62" t="s">
        <v>39</v>
      </c>
    </row>
    <row r="248" spans="1:1">
      <c r="A248" s="63" t="s">
        <v>758</v>
      </c>
    </row>
    <row r="249" spans="1:1">
      <c r="A249" s="64" t="s">
        <v>2180</v>
      </c>
    </row>
    <row r="250" spans="1:1">
      <c r="A250" s="64" t="s">
        <v>1016</v>
      </c>
    </row>
    <row r="251" spans="1:1">
      <c r="A251" s="71" t="s">
        <v>3</v>
      </c>
    </row>
    <row r="252" spans="1:1" ht="72">
      <c r="A252" s="37" t="s">
        <v>1748</v>
      </c>
    </row>
    <row r="253" spans="1:1" ht="18">
      <c r="A253" s="38"/>
    </row>
    <row r="254" spans="1:1">
      <c r="A254" s="62" t="s">
        <v>971</v>
      </c>
    </row>
    <row r="255" spans="1:1">
      <c r="A255" s="63" t="s">
        <v>1749</v>
      </c>
    </row>
    <row r="256" spans="1:1">
      <c r="A256" s="64" t="s">
        <v>2303</v>
      </c>
    </row>
    <row r="257" spans="1:1">
      <c r="A257" s="64" t="s">
        <v>1017</v>
      </c>
    </row>
    <row r="258" spans="1:1">
      <c r="A258" s="71" t="s">
        <v>3</v>
      </c>
    </row>
    <row r="259" spans="1:1" ht="86.4">
      <c r="A259" s="37" t="s">
        <v>1706</v>
      </c>
    </row>
    <row r="260" spans="1:1" ht="18">
      <c r="A260" s="38"/>
    </row>
    <row r="261" spans="1:1">
      <c r="A261" s="62" t="s">
        <v>419</v>
      </c>
    </row>
    <row r="262" spans="1:1">
      <c r="A262" s="63" t="s">
        <v>549</v>
      </c>
    </row>
    <row r="263" spans="1:1">
      <c r="A263" s="64" t="s">
        <v>2181</v>
      </c>
    </row>
    <row r="264" spans="1:1">
      <c r="A264" s="64" t="s">
        <v>1018</v>
      </c>
    </row>
    <row r="265" spans="1:1">
      <c r="A265" s="71" t="s">
        <v>3</v>
      </c>
    </row>
    <row r="266" spans="1:1" ht="72">
      <c r="A266" s="37" t="s">
        <v>1626</v>
      </c>
    </row>
    <row r="267" spans="1:1" ht="18">
      <c r="A267" s="38"/>
    </row>
    <row r="268" spans="1:1">
      <c r="A268" s="62" t="s">
        <v>30</v>
      </c>
    </row>
    <row r="269" spans="1:1">
      <c r="A269" s="63" t="s">
        <v>701</v>
      </c>
    </row>
    <row r="270" spans="1:1">
      <c r="A270" s="64" t="s">
        <v>2182</v>
      </c>
    </row>
    <row r="271" spans="1:1">
      <c r="A271" s="64" t="s">
        <v>1019</v>
      </c>
    </row>
    <row r="272" spans="1:1">
      <c r="A272" s="71" t="s">
        <v>3</v>
      </c>
    </row>
    <row r="273" spans="1:1" ht="86.4">
      <c r="A273" s="37" t="s">
        <v>1714</v>
      </c>
    </row>
    <row r="274" spans="1:1" ht="18">
      <c r="A274" s="38"/>
    </row>
    <row r="275" spans="1:1">
      <c r="A275" s="62" t="s">
        <v>24</v>
      </c>
    </row>
    <row r="276" spans="1:1">
      <c r="A276" s="63" t="s">
        <v>767</v>
      </c>
    </row>
    <row r="277" spans="1:1">
      <c r="A277" s="64" t="s">
        <v>2183</v>
      </c>
    </row>
    <row r="278" spans="1:1">
      <c r="A278" s="64" t="s">
        <v>1020</v>
      </c>
    </row>
    <row r="279" spans="1:1">
      <c r="A279" s="71" t="s">
        <v>3</v>
      </c>
    </row>
    <row r="280" spans="1:1" ht="72">
      <c r="A280" s="37" t="s">
        <v>1649</v>
      </c>
    </row>
    <row r="281" spans="1:1" ht="18">
      <c r="A281" s="38"/>
    </row>
    <row r="282" spans="1:1">
      <c r="A282" s="62" t="s">
        <v>147</v>
      </c>
    </row>
    <row r="283" spans="1:1">
      <c r="A283" s="63" t="s">
        <v>773</v>
      </c>
    </row>
    <row r="284" spans="1:1">
      <c r="A284" s="64" t="s">
        <v>2184</v>
      </c>
    </row>
    <row r="285" spans="1:1">
      <c r="A285" s="64" t="s">
        <v>1021</v>
      </c>
    </row>
    <row r="286" spans="1:1">
      <c r="A286" s="71" t="s">
        <v>3</v>
      </c>
    </row>
    <row r="287" spans="1:1" ht="72">
      <c r="A287" s="37" t="s">
        <v>1656</v>
      </c>
    </row>
    <row r="288" spans="1:1" ht="18">
      <c r="A288" s="38"/>
    </row>
    <row r="289" spans="1:1">
      <c r="A289" s="62" t="s">
        <v>186</v>
      </c>
    </row>
    <row r="290" spans="1:1">
      <c r="A290" s="63" t="s">
        <v>687</v>
      </c>
    </row>
    <row r="291" spans="1:1">
      <c r="A291" s="64" t="s">
        <v>2185</v>
      </c>
    </row>
    <row r="292" spans="1:1">
      <c r="A292" s="64" t="s">
        <v>1022</v>
      </c>
    </row>
    <row r="293" spans="1:1">
      <c r="A293" s="71" t="s">
        <v>3</v>
      </c>
    </row>
    <row r="294" spans="1:1" ht="86.4">
      <c r="A294" s="37" t="s">
        <v>1696</v>
      </c>
    </row>
    <row r="295" spans="1:1" ht="18">
      <c r="A295" s="38"/>
    </row>
    <row r="296" spans="1:1">
      <c r="A296" s="62" t="s">
        <v>90</v>
      </c>
    </row>
    <row r="297" spans="1:1">
      <c r="A297" s="63" t="s">
        <v>690</v>
      </c>
    </row>
    <row r="298" spans="1:1">
      <c r="A298" s="64" t="s">
        <v>2186</v>
      </c>
    </row>
    <row r="299" spans="1:1">
      <c r="A299" s="64" t="s">
        <v>1023</v>
      </c>
    </row>
    <row r="300" spans="1:1">
      <c r="A300" s="71" t="s">
        <v>3</v>
      </c>
    </row>
    <row r="301" spans="1:1" ht="86.4">
      <c r="A301" s="37" t="s">
        <v>1694</v>
      </c>
    </row>
    <row r="302" spans="1:1" ht="18">
      <c r="A302" s="38"/>
    </row>
    <row r="303" spans="1:1">
      <c r="A303" s="62" t="s">
        <v>0</v>
      </c>
    </row>
    <row r="304" spans="1:1">
      <c r="A304" s="63" t="s">
        <v>350</v>
      </c>
    </row>
    <row r="305" spans="1:1">
      <c r="A305" s="64" t="s">
        <v>2189</v>
      </c>
    </row>
    <row r="306" spans="1:1">
      <c r="A306" s="64" t="s">
        <v>1024</v>
      </c>
    </row>
    <row r="307" spans="1:1">
      <c r="A307" s="71" t="s">
        <v>3</v>
      </c>
    </row>
    <row r="308" spans="1:1" ht="72">
      <c r="A308" s="37" t="s">
        <v>1640</v>
      </c>
    </row>
    <row r="309" spans="1:1" ht="18">
      <c r="A309" s="38"/>
    </row>
    <row r="310" spans="1:1">
      <c r="A310" s="62" t="s">
        <v>180</v>
      </c>
    </row>
    <row r="311" spans="1:1">
      <c r="A311" s="63" t="s">
        <v>673</v>
      </c>
    </row>
    <row r="312" spans="1:1">
      <c r="A312" s="64" t="s">
        <v>2190</v>
      </c>
    </row>
    <row r="313" spans="1:1">
      <c r="A313" s="64" t="s">
        <v>1025</v>
      </c>
    </row>
    <row r="314" spans="1:1">
      <c r="A314" s="71" t="s">
        <v>3</v>
      </c>
    </row>
    <row r="315" spans="1:1" ht="72">
      <c r="A315" s="37" t="s">
        <v>1682</v>
      </c>
    </row>
    <row r="316" spans="1:1" ht="18">
      <c r="A316" s="38"/>
    </row>
    <row r="317" spans="1:1">
      <c r="A317" s="62" t="s">
        <v>33</v>
      </c>
    </row>
    <row r="318" spans="1:1">
      <c r="A318" s="63" t="s">
        <v>712</v>
      </c>
    </row>
    <row r="319" spans="1:1">
      <c r="A319" s="64" t="s">
        <v>2193</v>
      </c>
    </row>
    <row r="320" spans="1:1">
      <c r="A320" s="64" t="s">
        <v>1026</v>
      </c>
    </row>
    <row r="321" spans="1:1">
      <c r="A321" s="71" t="s">
        <v>3</v>
      </c>
    </row>
    <row r="322" spans="1:1" ht="57.6">
      <c r="A322" s="37" t="s">
        <v>1689</v>
      </c>
    </row>
    <row r="323" spans="1:1" ht="18">
      <c r="A323" s="38"/>
    </row>
    <row r="324" spans="1:1">
      <c r="A324" s="62" t="s">
        <v>486</v>
      </c>
    </row>
    <row r="325" spans="1:1">
      <c r="A325" s="63" t="s">
        <v>536</v>
      </c>
    </row>
    <row r="326" spans="1:1">
      <c r="A326" s="64" t="s">
        <v>2195</v>
      </c>
    </row>
    <row r="327" spans="1:1">
      <c r="A327" s="64" t="s">
        <v>1027</v>
      </c>
    </row>
    <row r="328" spans="1:1">
      <c r="A328" s="71" t="s">
        <v>3</v>
      </c>
    </row>
    <row r="329" spans="1:1" ht="72">
      <c r="A329" s="37" t="s">
        <v>1664</v>
      </c>
    </row>
    <row r="330" spans="1:1" ht="18">
      <c r="A330" s="38"/>
    </row>
    <row r="331" spans="1:1">
      <c r="A331" s="62" t="s">
        <v>108</v>
      </c>
    </row>
    <row r="332" spans="1:1">
      <c r="A332" s="63" t="s">
        <v>609</v>
      </c>
    </row>
    <row r="333" spans="1:1">
      <c r="A333" s="64" t="s">
        <v>2196</v>
      </c>
    </row>
    <row r="334" spans="1:1">
      <c r="A334" s="64" t="s">
        <v>1028</v>
      </c>
    </row>
    <row r="335" spans="1:1">
      <c r="A335" s="71" t="s">
        <v>3</v>
      </c>
    </row>
    <row r="336" spans="1:1" ht="57.6">
      <c r="A336" s="37" t="s">
        <v>1704</v>
      </c>
    </row>
    <row r="337" spans="1:1" ht="18">
      <c r="A337" s="38"/>
    </row>
    <row r="338" spans="1:1">
      <c r="A338" s="62" t="s">
        <v>66</v>
      </c>
    </row>
    <row r="339" spans="1:1">
      <c r="A339" s="63" t="s">
        <v>138</v>
      </c>
    </row>
    <row r="340" spans="1:1">
      <c r="A340" s="64" t="s">
        <v>2197</v>
      </c>
    </row>
    <row r="341" spans="1:1">
      <c r="A341" s="64" t="s">
        <v>1029</v>
      </c>
    </row>
    <row r="342" spans="1:1">
      <c r="A342" s="71" t="s">
        <v>3</v>
      </c>
    </row>
    <row r="343" spans="1:1" ht="72">
      <c r="A343" s="37" t="s">
        <v>1699</v>
      </c>
    </row>
    <row r="344" spans="1:1" ht="18">
      <c r="A344" s="38"/>
    </row>
    <row r="345" spans="1:1">
      <c r="A345" s="62" t="s">
        <v>189</v>
      </c>
    </row>
    <row r="346" spans="1:1">
      <c r="A346" s="63" t="s">
        <v>740</v>
      </c>
    </row>
    <row r="347" spans="1:1">
      <c r="A347" s="64" t="s">
        <v>2198</v>
      </c>
    </row>
    <row r="348" spans="1:1">
      <c r="A348" s="64" t="s">
        <v>1030</v>
      </c>
    </row>
    <row r="349" spans="1:1">
      <c r="A349" s="71" t="s">
        <v>3</v>
      </c>
    </row>
    <row r="350" spans="1:1" ht="72">
      <c r="A350" s="37" t="s">
        <v>1607</v>
      </c>
    </row>
    <row r="351" spans="1:1" ht="18">
      <c r="A351" s="38"/>
    </row>
    <row r="352" spans="1:1">
      <c r="A352" s="62" t="s">
        <v>42</v>
      </c>
    </row>
    <row r="353" spans="1:1">
      <c r="A353" s="63" t="s">
        <v>728</v>
      </c>
    </row>
    <row r="354" spans="1:1">
      <c r="A354" s="64" t="s">
        <v>2200</v>
      </c>
    </row>
    <row r="355" spans="1:1">
      <c r="A355" s="64" t="s">
        <v>1031</v>
      </c>
    </row>
    <row r="356" spans="1:1">
      <c r="A356" s="71" t="s">
        <v>3</v>
      </c>
    </row>
    <row r="357" spans="1:1" ht="72">
      <c r="A357" s="37" t="s">
        <v>1642</v>
      </c>
    </row>
    <row r="358" spans="1:1" ht="18">
      <c r="A358" s="38"/>
    </row>
    <row r="359" spans="1:1">
      <c r="A359" s="62" t="s">
        <v>84</v>
      </c>
    </row>
    <row r="360" spans="1:1">
      <c r="A360" s="63" t="s">
        <v>639</v>
      </c>
    </row>
    <row r="361" spans="1:1">
      <c r="A361" s="64" t="s">
        <v>2202</v>
      </c>
    </row>
    <row r="362" spans="1:1">
      <c r="A362" s="64" t="s">
        <v>1032</v>
      </c>
    </row>
    <row r="363" spans="1:1">
      <c r="A363" s="71" t="s">
        <v>3</v>
      </c>
    </row>
    <row r="364" spans="1:1" ht="72">
      <c r="A364" s="37" t="s">
        <v>1609</v>
      </c>
    </row>
    <row r="365" spans="1:1" ht="18">
      <c r="A365" s="38"/>
    </row>
    <row r="366" spans="1:1">
      <c r="A366" s="62" t="s">
        <v>174</v>
      </c>
    </row>
    <row r="367" spans="1:1">
      <c r="A367" s="63" t="s">
        <v>747</v>
      </c>
    </row>
    <row r="368" spans="1:1">
      <c r="A368" s="64" t="s">
        <v>2207</v>
      </c>
    </row>
    <row r="369" spans="1:1">
      <c r="A369" s="64" t="s">
        <v>1033</v>
      </c>
    </row>
    <row r="370" spans="1:1">
      <c r="A370" s="71" t="s">
        <v>3</v>
      </c>
    </row>
    <row r="371" spans="1:1" ht="72">
      <c r="A371" s="37" t="s">
        <v>1757</v>
      </c>
    </row>
    <row r="372" spans="1:1" ht="18">
      <c r="A372" s="38"/>
    </row>
    <row r="373" spans="1:1">
      <c r="A373" s="62" t="s">
        <v>959</v>
      </c>
    </row>
    <row r="374" spans="1:1">
      <c r="A374" s="63" t="s">
        <v>154</v>
      </c>
    </row>
    <row r="375" spans="1:1">
      <c r="A375" s="64" t="s">
        <v>2304</v>
      </c>
    </row>
    <row r="376" spans="1:1">
      <c r="A376" s="64" t="s">
        <v>1034</v>
      </c>
    </row>
    <row r="377" spans="1:1">
      <c r="A377" s="71" t="s">
        <v>3</v>
      </c>
    </row>
    <row r="378" spans="1:1" ht="72">
      <c r="A378" s="37" t="s">
        <v>1818</v>
      </c>
    </row>
    <row r="379" spans="1:1" ht="18">
      <c r="A379" s="38"/>
    </row>
    <row r="380" spans="1:1">
      <c r="A380" s="62" t="s">
        <v>957</v>
      </c>
    </row>
    <row r="381" spans="1:1">
      <c r="A381" s="63" t="s">
        <v>958</v>
      </c>
    </row>
    <row r="382" spans="1:1">
      <c r="A382" s="64" t="s">
        <v>2305</v>
      </c>
    </row>
    <row r="383" spans="1:1">
      <c r="A383" s="64" t="s">
        <v>1035</v>
      </c>
    </row>
    <row r="384" spans="1:1">
      <c r="A384" s="71" t="s">
        <v>3</v>
      </c>
    </row>
    <row r="385" spans="1:1" ht="86.4">
      <c r="A385" s="37" t="s">
        <v>1716</v>
      </c>
    </row>
    <row r="386" spans="1:1" ht="18">
      <c r="A386" s="38"/>
    </row>
    <row r="387" spans="1:1">
      <c r="A387" s="62" t="s">
        <v>87</v>
      </c>
    </row>
    <row r="388" spans="1:1">
      <c r="A388" s="63" t="s">
        <v>707</v>
      </c>
    </row>
    <row r="389" spans="1:1">
      <c r="A389" s="64" t="s">
        <v>2209</v>
      </c>
    </row>
    <row r="390" spans="1:1">
      <c r="A390" s="64" t="s">
        <v>1036</v>
      </c>
    </row>
    <row r="391" spans="1:1">
      <c r="A391" s="71" t="s">
        <v>3</v>
      </c>
    </row>
    <row r="392" spans="1:1" ht="72">
      <c r="A392" s="37" t="s">
        <v>1755</v>
      </c>
    </row>
    <row r="393" spans="1:1" ht="18">
      <c r="A393" s="38"/>
    </row>
    <row r="394" spans="1:1">
      <c r="A394" s="62" t="s">
        <v>963</v>
      </c>
    </row>
    <row r="395" spans="1:1">
      <c r="A395" s="63" t="s">
        <v>601</v>
      </c>
    </row>
    <row r="396" spans="1:1">
      <c r="A396" s="64" t="s">
        <v>2306</v>
      </c>
    </row>
    <row r="397" spans="1:1">
      <c r="A397" s="64" t="s">
        <v>1037</v>
      </c>
    </row>
    <row r="398" spans="1:1">
      <c r="A398" s="71" t="s">
        <v>3</v>
      </c>
    </row>
    <row r="399" spans="1:1" ht="72">
      <c r="A399" s="37" t="s">
        <v>1759</v>
      </c>
    </row>
    <row r="400" spans="1:1" ht="18">
      <c r="A400" s="38"/>
    </row>
    <row r="401" spans="1:1">
      <c r="A401" s="62" t="s">
        <v>950</v>
      </c>
    </row>
    <row r="402" spans="1:1">
      <c r="A402" s="63" t="s">
        <v>951</v>
      </c>
    </row>
    <row r="403" spans="1:1">
      <c r="A403" s="64" t="s">
        <v>2307</v>
      </c>
    </row>
    <row r="404" spans="1:1">
      <c r="A404" s="64" t="s">
        <v>1038</v>
      </c>
    </row>
    <row r="405" spans="1:1">
      <c r="A405" s="71" t="s">
        <v>3</v>
      </c>
    </row>
  </sheetData>
  <hyperlinks>
    <hyperlink ref="A7" r:id="rId1" location="!/time/515595" display="https://cartola.globo.com/ - !/time/515595" xr:uid="{48D571DF-6CE0-456A-84FB-04A7E3257EF8}"/>
    <hyperlink ref="A14" r:id="rId2" location="!/time/1904287" display="https://cartola.globo.com/ - !/time/1904287" xr:uid="{384C3E26-A5AC-4A24-9097-2AD670B113B3}"/>
    <hyperlink ref="A21" r:id="rId3" location="!/time/47735653" display="https://cartola.globo.com/ - !/time/47735653" xr:uid="{CE404EE9-D6E8-4E9F-8D4D-05EA96B8AFF6}"/>
    <hyperlink ref="A28" r:id="rId4" location="!/time/12306" display="https://cartola.globo.com/ - !/time/12306" xr:uid="{3448AB60-EC28-4740-87E5-77C8F0F470EF}"/>
    <hyperlink ref="A35" r:id="rId5" location="!/time/23949123" display="https://cartola.globo.com/ - !/time/23949123" xr:uid="{3062535A-11D6-4C9C-9662-BC2F0B7B0089}"/>
    <hyperlink ref="A42" r:id="rId6" location="!/time/28675005" display="https://cartola.globo.com/ - !/time/28675005" xr:uid="{F97A8A01-3B49-4862-BEAF-07BF9F95BEB5}"/>
    <hyperlink ref="A49" r:id="rId7" location="!/time/26520086" display="https://cartola.globo.com/ - !/time/26520086" xr:uid="{0923AC9F-3F6E-46A0-824C-60C1672D53FB}"/>
    <hyperlink ref="A56" r:id="rId8" location="!/time/3118129" display="https://cartola.globo.com/ - !/time/3118129" xr:uid="{00AE92E2-5FDF-437F-8B38-FAA0F05DA26A}"/>
    <hyperlink ref="A63" r:id="rId9" location="!/time/12898201" display="https://cartola.globo.com/ - !/time/12898201" xr:uid="{68E0E92A-FF48-4134-B209-465FC9063DF1}"/>
    <hyperlink ref="A70" r:id="rId10" location="!/time/1481757" display="https://cartola.globo.com/ - !/time/1481757" xr:uid="{3E17F529-CC29-4124-B1D7-86A2BE428110}"/>
    <hyperlink ref="A77" r:id="rId11" location="!/time/3534064" display="https://cartola.globo.com/ - !/time/3534064" xr:uid="{60AC052A-814A-4D87-8184-0A32686F770D}"/>
    <hyperlink ref="A84" r:id="rId12" location="!/time/7958956" display="https://cartola.globo.com/ - !/time/7958956" xr:uid="{1232B2E1-5F42-4B7F-95FA-1998805B257A}"/>
    <hyperlink ref="A91" r:id="rId13" location="!/time/19497430" display="https://cartola.globo.com/ - !/time/19497430" xr:uid="{BCBD96A9-152C-4154-9DDB-DCACEE1DA239}"/>
    <hyperlink ref="A98" r:id="rId14" location="!/time/29164848" display="https://cartola.globo.com/ - !/time/29164848" xr:uid="{353E8694-5380-462A-9BDC-0CC548E47950}"/>
    <hyperlink ref="A105" r:id="rId15" location="!/time/784253" display="https://cartola.globo.com/ - !/time/784253" xr:uid="{1606D532-72DA-4200-B9D8-3F28FC3AEEA0}"/>
    <hyperlink ref="A112" r:id="rId16" location="!/time/86687" display="https://cartola.globo.com/ - !/time/86687" xr:uid="{7202EFE5-DAAE-45E6-8F12-4B421F5137EE}"/>
    <hyperlink ref="A119" r:id="rId17" location="!/time/47859550" display="https://cartola.globo.com/ - !/time/47859550" xr:uid="{A1CB9BBE-A3AA-40CD-8C1B-FB8487901154}"/>
    <hyperlink ref="A126" r:id="rId18" location="!/time/1019819" display="https://cartola.globo.com/ - !/time/1019819" xr:uid="{006C77A6-CA4A-43B1-A1B3-D676F4C9D6CA}"/>
    <hyperlink ref="A133" r:id="rId19" location="!/time/52514" display="https://cartola.globo.com/ - !/time/52514" xr:uid="{25D8C801-350C-4EE1-A76E-14BD0E8F28B3}"/>
    <hyperlink ref="A140" r:id="rId20" location="!/time/191492" display="https://cartola.globo.com/ - !/time/191492" xr:uid="{E8FF476B-4678-4762-9A64-C32D978A09CE}"/>
    <hyperlink ref="A147" r:id="rId21" location="!/time/442955" display="https://cartola.globo.com/ - !/time/442955" xr:uid="{9BB80870-76A5-49A4-8FCF-FA13A0385367}"/>
    <hyperlink ref="A154" r:id="rId22" location="!/time/13962138" display="https://cartola.globo.com/ - !/time/13962138" xr:uid="{2EBC7499-B53F-4381-A820-9915DDFFDC3C}"/>
    <hyperlink ref="A161" r:id="rId23" location="!/time/698261" display="https://cartola.globo.com/ - !/time/698261" xr:uid="{BC059008-CBBD-4D27-AC0A-D2E946982A64}"/>
    <hyperlink ref="A168" r:id="rId24" location="!/time/28673102" display="https://cartola.globo.com/ - !/time/28673102" xr:uid="{66DABB89-936B-4E2E-AA30-82C8ECCC9A5F}"/>
    <hyperlink ref="A175" r:id="rId25" location="!/time/8718932" display="https://cartola.globo.com/ - !/time/8718932" xr:uid="{59EC315B-BE7D-4496-9185-2D2BC15D8991}"/>
    <hyperlink ref="A182" r:id="rId26" location="!/time/537240" display="https://cartola.globo.com/ - !/time/537240" xr:uid="{88C430E7-F099-4C91-B0F9-F30A39AFA854}"/>
    <hyperlink ref="A189" r:id="rId27" location="!/time/3338343" display="https://cartola.globo.com/ - !/time/3338343" xr:uid="{2A588B35-B665-4CE3-A66E-A8DA9D9525F7}"/>
    <hyperlink ref="A196" r:id="rId28" location="!/time/257623" display="https://cartola.globo.com/ - !/time/257623" xr:uid="{59946F75-7D64-4DF5-A236-97E6591D6D12}"/>
    <hyperlink ref="A203" r:id="rId29" location="!/time/1086525" display="https://cartola.globo.com/ - !/time/1086525" xr:uid="{C7CC225E-391B-46DE-86DB-5DF4F518E973}"/>
    <hyperlink ref="A210" r:id="rId30" location="!/time/47546513" display="https://cartola.globo.com/ - !/time/47546513" xr:uid="{D041BFA9-D749-4398-B5D2-C611DF44B8B3}"/>
    <hyperlink ref="A217" r:id="rId31" location="!/time/224660" display="https://cartola.globo.com/ - !/time/224660" xr:uid="{2A54AA98-1E9A-4758-A534-A9A8EC4437CC}"/>
    <hyperlink ref="A224" r:id="rId32" location="!/time/4363" display="https://cartola.globo.com/ - !/time/4363" xr:uid="{9C08D788-6CA7-482F-8BA6-0629C6D75597}"/>
    <hyperlink ref="A231" r:id="rId33" location="!/time/7913088" display="https://cartola.globo.com/ - !/time/7913088" xr:uid="{D9E3A9DF-46D8-4C7C-B59A-2F1514B725A4}"/>
    <hyperlink ref="A238" r:id="rId34" location="!/time/721893" display="https://cartola.globo.com/ - !/time/721893" xr:uid="{7675FAEF-E531-4B28-9FE0-A3F21AC0B874}"/>
    <hyperlink ref="A245" r:id="rId35" location="!/time/758525" display="https://cartola.globo.com/ - !/time/758525" xr:uid="{A290A016-2273-490C-A357-5C1DF23EE0FF}"/>
    <hyperlink ref="A252" r:id="rId36" location="!/time/86630" display="https://cartola.globo.com/ - !/time/86630" xr:uid="{530E1B1A-3465-4C9A-A1ED-B5CC4EF01E29}"/>
    <hyperlink ref="A259" r:id="rId37" location="!/time/475687" display="https://cartola.globo.com/ - !/time/475687" xr:uid="{C2AA82D9-B352-4218-BD3A-46DBA2A564DE}"/>
    <hyperlink ref="A266" r:id="rId38" location="!/time/8221744" display="https://cartola.globo.com/ - !/time/8221744" xr:uid="{B5156B83-BCCD-457C-8CF9-70C527F77C84}"/>
    <hyperlink ref="A273" r:id="rId39" location="!/time/4895" display="https://cartola.globo.com/ - !/time/4895" xr:uid="{4C989423-920B-4C3E-9603-BC9DAB36FF7B}"/>
    <hyperlink ref="A280" r:id="rId40" location="!/time/1492323" display="https://cartola.globo.com/ - !/time/1492323" xr:uid="{60A22916-748B-4614-903A-F27C38684E7B}"/>
    <hyperlink ref="A287" r:id="rId41" location="!/time/1436379" display="https://cartola.globo.com/ - !/time/1436379" xr:uid="{2BDD1359-9C0C-4F05-9F38-88605ADD0C86}"/>
    <hyperlink ref="A294" r:id="rId42" location="!/time/40331" display="https://cartola.globo.com/ - !/time/40331" xr:uid="{902195ED-AE2C-4FE8-A077-7E63BE277884}"/>
    <hyperlink ref="A301" r:id="rId43" location="!/time/50199672" display="https://cartola.globo.com/ - !/time/50199672" xr:uid="{9C623090-F517-478F-B9F4-6A006652FE51}"/>
    <hyperlink ref="A308" r:id="rId44" location="!/time/26112653" display="https://cartola.globo.com/ - !/time/26112653" xr:uid="{8429152B-7BD3-46E7-A145-37A185EFCE33}"/>
    <hyperlink ref="A315" r:id="rId45" location="!/time/49187443" display="https://cartola.globo.com/ - !/time/49187443" xr:uid="{4526BAEB-A21D-4C99-89AD-912F3507B04C}"/>
    <hyperlink ref="A322" r:id="rId46" location="!/time/20537" display="https://cartola.globo.com/ - !/time/20537" xr:uid="{1857BE65-EC6C-429C-9D4C-4176F5E34C0E}"/>
    <hyperlink ref="A329" r:id="rId47" location="!/time/50988829" display="https://cartola.globo.com/ - !/time/50988829" xr:uid="{DB0CD448-4E5A-46AF-834E-B79879832314}"/>
    <hyperlink ref="A336" r:id="rId48" location="!/time/20039" display="https://cartola.globo.com/ - !/time/20039" xr:uid="{4370871C-7889-4C41-AA0F-E3CA015CF017}"/>
    <hyperlink ref="A343" r:id="rId49" location="!/time/26494010" display="https://cartola.globo.com/ - !/time/26494010" xr:uid="{977DE6BB-AC40-4CBB-B48E-DB3C01933EDF}"/>
    <hyperlink ref="A350" r:id="rId50" location="!/time/25932841" display="https://cartola.globo.com/ - !/time/25932841" xr:uid="{66D788BF-1409-4D6A-905F-085F4DA61D5E}"/>
    <hyperlink ref="A357" r:id="rId51" location="!/time/47653520" display="https://cartola.globo.com/ - !/time/47653520" xr:uid="{9C34E9F8-3D50-4188-A5CA-8A350042D952}"/>
    <hyperlink ref="A364" r:id="rId52" location="!/time/329825" display="https://cartola.globo.com/ - !/time/329825" xr:uid="{54A9D0FC-DA78-462D-975A-2ED234FB2595}"/>
    <hyperlink ref="A371" r:id="rId53" location="!/time/481630" display="https://cartola.globo.com/ - !/time/481630" xr:uid="{F8909CD1-65FD-443C-803D-9D59779FE2CA}"/>
    <hyperlink ref="A378" r:id="rId54" location="!/time/25927536" display="https://cartola.globo.com/ - !/time/25927536" xr:uid="{055DC984-FA43-4E13-A323-73AA166FFE12}"/>
    <hyperlink ref="A385" r:id="rId55" location="!/time/116252" display="https://cartola.globo.com/ - !/time/116252" xr:uid="{D59BD66D-3CA2-407D-A3C1-70996EE1F9D2}"/>
    <hyperlink ref="A392" r:id="rId56" location="!/time/16330780" display="https://cartola.globo.com/ - !/time/16330780" xr:uid="{F27D4070-8060-4122-9418-2532ADE99691}"/>
    <hyperlink ref="A399" r:id="rId57" location="!/time/23290416" display="https://cartola.globo.com/ - !/time/23290416" xr:uid="{0079B62C-A308-47BD-96B8-B628F0D5A204}"/>
  </hyperlinks>
  <pageMargins left="0.511811024" right="0.511811024" top="0.78740157499999996" bottom="0.78740157499999996" header="0.31496062000000002" footer="0.31496062000000002"/>
  <pageSetup paperSize="9" orientation="portrait" verticalDpi="0" r:id="rId58"/>
  <drawing r:id="rId59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94815-3EDF-4D75-B389-F41CD9F68B61}">
  <dimension ref="A1:H582"/>
  <sheetViews>
    <sheetView workbookViewId="0">
      <selection activeCell="H1" sqref="H1"/>
    </sheetView>
  </sheetViews>
  <sheetFormatPr defaultRowHeight="14.4"/>
  <cols>
    <col min="1" max="1" width="46.5546875" bestFit="1" customWidth="1"/>
    <col min="7" max="7" width="45.21875" bestFit="1" customWidth="1"/>
  </cols>
  <sheetData>
    <row r="1" spans="1:8">
      <c r="B1" t="s">
        <v>1064</v>
      </c>
      <c r="E1" t="s">
        <v>1064</v>
      </c>
      <c r="G1" t="s">
        <v>218</v>
      </c>
      <c r="H1" t="s">
        <v>1064</v>
      </c>
    </row>
    <row r="2" spans="1:8">
      <c r="A2" t="s">
        <v>12</v>
      </c>
      <c r="B2">
        <v>1</v>
      </c>
      <c r="D2" t="s">
        <v>8</v>
      </c>
      <c r="E2">
        <v>1</v>
      </c>
      <c r="G2" t="s">
        <v>21</v>
      </c>
      <c r="H2">
        <v>1</v>
      </c>
    </row>
    <row r="3" spans="1:8">
      <c r="A3" t="s">
        <v>618</v>
      </c>
      <c r="B3">
        <v>2</v>
      </c>
      <c r="D3" t="s">
        <v>704</v>
      </c>
      <c r="E3">
        <v>2</v>
      </c>
      <c r="G3" t="s">
        <v>695</v>
      </c>
      <c r="H3">
        <v>2</v>
      </c>
    </row>
    <row r="4" spans="1:8">
      <c r="A4" t="s">
        <v>1761</v>
      </c>
      <c r="B4">
        <v>3</v>
      </c>
      <c r="D4" t="s">
        <v>1821</v>
      </c>
      <c r="E4">
        <v>3</v>
      </c>
      <c r="G4" t="s">
        <v>2144</v>
      </c>
      <c r="H4">
        <v>3</v>
      </c>
    </row>
    <row r="5" spans="1:8">
      <c r="A5" t="s">
        <v>981</v>
      </c>
      <c r="B5">
        <v>4</v>
      </c>
      <c r="D5" t="s">
        <v>981</v>
      </c>
      <c r="E5">
        <v>4</v>
      </c>
      <c r="G5" t="s">
        <v>981</v>
      </c>
      <c r="H5">
        <v>4</v>
      </c>
    </row>
    <row r="6" spans="1:8">
      <c r="A6" t="s">
        <v>10</v>
      </c>
      <c r="B6">
        <v>5</v>
      </c>
      <c r="D6" t="s">
        <v>3</v>
      </c>
      <c r="E6">
        <v>5</v>
      </c>
      <c r="G6" t="s">
        <v>10</v>
      </c>
      <c r="H6">
        <v>5</v>
      </c>
    </row>
    <row r="7" spans="1:8">
      <c r="A7" t="s">
        <v>1755</v>
      </c>
      <c r="B7">
        <v>6</v>
      </c>
      <c r="D7" t="s">
        <v>1738</v>
      </c>
      <c r="E7">
        <v>6</v>
      </c>
      <c r="G7" t="s">
        <v>1659</v>
      </c>
      <c r="H7">
        <v>6</v>
      </c>
    </row>
    <row r="8" spans="1:8">
      <c r="B8">
        <v>7</v>
      </c>
      <c r="E8">
        <v>7</v>
      </c>
      <c r="H8">
        <v>7</v>
      </c>
    </row>
    <row r="9" spans="1:8">
      <c r="A9" t="s">
        <v>963</v>
      </c>
      <c r="B9">
        <v>1</v>
      </c>
      <c r="D9" t="s">
        <v>961</v>
      </c>
      <c r="E9">
        <v>1</v>
      </c>
      <c r="G9" t="s">
        <v>210</v>
      </c>
      <c r="H9">
        <v>1</v>
      </c>
    </row>
    <row r="10" spans="1:8">
      <c r="A10" t="s">
        <v>601</v>
      </c>
      <c r="B10">
        <v>2</v>
      </c>
      <c r="D10" t="s">
        <v>962</v>
      </c>
      <c r="E10">
        <v>2</v>
      </c>
      <c r="G10" t="s">
        <v>626</v>
      </c>
      <c r="H10">
        <v>2</v>
      </c>
    </row>
    <row r="11" spans="1:8">
      <c r="A11" t="s">
        <v>1806</v>
      </c>
      <c r="B11">
        <v>3</v>
      </c>
      <c r="D11" t="s">
        <v>1973</v>
      </c>
      <c r="E11">
        <v>3</v>
      </c>
      <c r="G11" t="s">
        <v>2145</v>
      </c>
      <c r="H11">
        <v>3</v>
      </c>
    </row>
    <row r="12" spans="1:8">
      <c r="A12" t="s">
        <v>982</v>
      </c>
      <c r="B12">
        <v>4</v>
      </c>
      <c r="D12" t="s">
        <v>982</v>
      </c>
      <c r="E12">
        <v>4</v>
      </c>
      <c r="G12" t="s">
        <v>982</v>
      </c>
      <c r="H12">
        <v>4</v>
      </c>
    </row>
    <row r="13" spans="1:8">
      <c r="A13" t="s">
        <v>3</v>
      </c>
      <c r="B13">
        <v>5</v>
      </c>
      <c r="D13" t="s">
        <v>3</v>
      </c>
      <c r="E13">
        <v>5</v>
      </c>
      <c r="G13" t="s">
        <v>3</v>
      </c>
      <c r="H13">
        <v>5</v>
      </c>
    </row>
    <row r="14" spans="1:8">
      <c r="A14" t="s">
        <v>1676</v>
      </c>
      <c r="B14">
        <v>6</v>
      </c>
      <c r="D14" t="s">
        <v>1741</v>
      </c>
      <c r="E14">
        <v>6</v>
      </c>
      <c r="G14" t="s">
        <v>1745</v>
      </c>
      <c r="H14">
        <v>6</v>
      </c>
    </row>
    <row r="15" spans="1:8">
      <c r="B15">
        <v>7</v>
      </c>
      <c r="E15">
        <v>7</v>
      </c>
      <c r="H15">
        <v>7</v>
      </c>
    </row>
    <row r="16" spans="1:8">
      <c r="A16" t="s">
        <v>63</v>
      </c>
      <c r="B16">
        <v>1</v>
      </c>
      <c r="D16" t="s">
        <v>972</v>
      </c>
      <c r="E16">
        <v>1</v>
      </c>
      <c r="G16" t="s">
        <v>969</v>
      </c>
      <c r="H16">
        <v>1</v>
      </c>
    </row>
    <row r="17" spans="1:8">
      <c r="A17" t="s">
        <v>755</v>
      </c>
      <c r="B17">
        <v>2</v>
      </c>
      <c r="D17" t="s">
        <v>1742</v>
      </c>
      <c r="E17">
        <v>2</v>
      </c>
      <c r="G17" t="s">
        <v>970</v>
      </c>
      <c r="H17">
        <v>2</v>
      </c>
    </row>
    <row r="18" spans="1:8">
      <c r="A18" t="s">
        <v>1762</v>
      </c>
      <c r="B18">
        <v>3</v>
      </c>
      <c r="D18" t="s">
        <v>1974</v>
      </c>
      <c r="E18">
        <v>3</v>
      </c>
      <c r="G18" t="s">
        <v>2296</v>
      </c>
      <c r="H18">
        <v>3</v>
      </c>
    </row>
    <row r="19" spans="1:8">
      <c r="A19" t="s">
        <v>983</v>
      </c>
      <c r="B19">
        <v>4</v>
      </c>
      <c r="D19" t="s">
        <v>983</v>
      </c>
      <c r="E19">
        <v>4</v>
      </c>
      <c r="G19" t="s">
        <v>983</v>
      </c>
      <c r="H19">
        <v>4</v>
      </c>
    </row>
    <row r="20" spans="1:8">
      <c r="A20" t="s">
        <v>10</v>
      </c>
      <c r="B20">
        <v>5</v>
      </c>
      <c r="D20" t="s">
        <v>3</v>
      </c>
      <c r="E20">
        <v>5</v>
      </c>
      <c r="G20" t="s">
        <v>3</v>
      </c>
      <c r="H20">
        <v>5</v>
      </c>
    </row>
    <row r="21" spans="1:8">
      <c r="A21" t="s">
        <v>1622</v>
      </c>
      <c r="B21">
        <v>6</v>
      </c>
      <c r="D21" t="s">
        <v>1614</v>
      </c>
      <c r="E21">
        <v>6</v>
      </c>
      <c r="G21" t="s">
        <v>1634</v>
      </c>
      <c r="H21">
        <v>6</v>
      </c>
    </row>
    <row r="22" spans="1:8">
      <c r="B22">
        <v>7</v>
      </c>
      <c r="E22">
        <v>7</v>
      </c>
      <c r="H22">
        <v>7</v>
      </c>
    </row>
    <row r="23" spans="1:8">
      <c r="A23" t="s">
        <v>18</v>
      </c>
      <c r="B23">
        <v>1</v>
      </c>
      <c r="D23" t="s">
        <v>81</v>
      </c>
      <c r="E23">
        <v>1</v>
      </c>
      <c r="G23" t="s">
        <v>130</v>
      </c>
      <c r="H23">
        <v>1</v>
      </c>
    </row>
    <row r="24" spans="1:8">
      <c r="A24" t="s">
        <v>601</v>
      </c>
      <c r="B24">
        <v>2</v>
      </c>
      <c r="D24" t="s">
        <v>585</v>
      </c>
      <c r="E24">
        <v>2</v>
      </c>
      <c r="G24" t="s">
        <v>665</v>
      </c>
      <c r="H24">
        <v>2</v>
      </c>
    </row>
    <row r="25" spans="1:8">
      <c r="A25" t="s">
        <v>1763</v>
      </c>
      <c r="B25">
        <v>3</v>
      </c>
      <c r="D25" t="s">
        <v>1824</v>
      </c>
      <c r="E25">
        <v>3</v>
      </c>
      <c r="G25" t="s">
        <v>2149</v>
      </c>
      <c r="H25">
        <v>3</v>
      </c>
    </row>
    <row r="26" spans="1:8">
      <c r="A26" t="s">
        <v>984</v>
      </c>
      <c r="B26">
        <v>4</v>
      </c>
      <c r="D26" t="s">
        <v>984</v>
      </c>
      <c r="E26">
        <v>4</v>
      </c>
      <c r="G26" t="s">
        <v>984</v>
      </c>
      <c r="H26">
        <v>4</v>
      </c>
    </row>
    <row r="27" spans="1:8">
      <c r="A27" t="s">
        <v>10</v>
      </c>
      <c r="B27">
        <v>5</v>
      </c>
      <c r="D27" t="s">
        <v>3</v>
      </c>
      <c r="E27">
        <v>5</v>
      </c>
      <c r="G27" t="s">
        <v>3</v>
      </c>
      <c r="H27">
        <v>5</v>
      </c>
    </row>
    <row r="28" spans="1:8">
      <c r="A28" t="s">
        <v>1626</v>
      </c>
      <c r="B28">
        <v>6</v>
      </c>
      <c r="D28" t="s">
        <v>1622</v>
      </c>
      <c r="E28">
        <v>6</v>
      </c>
      <c r="G28" t="s">
        <v>1676</v>
      </c>
      <c r="H28">
        <v>6</v>
      </c>
    </row>
    <row r="29" spans="1:8">
      <c r="B29">
        <v>7</v>
      </c>
      <c r="E29">
        <v>7</v>
      </c>
      <c r="H29">
        <v>7</v>
      </c>
    </row>
    <row r="30" spans="1:8">
      <c r="A30" t="s">
        <v>30</v>
      </c>
      <c r="B30">
        <v>1</v>
      </c>
      <c r="D30" t="s">
        <v>18</v>
      </c>
      <c r="E30">
        <v>1</v>
      </c>
      <c r="G30" t="s">
        <v>63</v>
      </c>
      <c r="H30">
        <v>1</v>
      </c>
    </row>
    <row r="31" spans="1:8">
      <c r="A31" t="s">
        <v>701</v>
      </c>
      <c r="B31">
        <v>2</v>
      </c>
      <c r="D31" t="s">
        <v>601</v>
      </c>
      <c r="E31">
        <v>2</v>
      </c>
      <c r="G31" t="s">
        <v>755</v>
      </c>
      <c r="H31">
        <v>2</v>
      </c>
    </row>
    <row r="32" spans="1:8">
      <c r="A32" t="s">
        <v>1764</v>
      </c>
      <c r="B32">
        <v>3</v>
      </c>
      <c r="D32" t="s">
        <v>1825</v>
      </c>
      <c r="E32">
        <v>3</v>
      </c>
      <c r="G32" t="s">
        <v>1508</v>
      </c>
      <c r="H32">
        <v>3</v>
      </c>
    </row>
    <row r="33" spans="1:8">
      <c r="A33" t="s">
        <v>985</v>
      </c>
      <c r="B33">
        <v>4</v>
      </c>
      <c r="D33" t="s">
        <v>985</v>
      </c>
      <c r="E33">
        <v>4</v>
      </c>
      <c r="G33" t="s">
        <v>985</v>
      </c>
      <c r="H33">
        <v>4</v>
      </c>
    </row>
    <row r="34" spans="1:8">
      <c r="A34" t="s">
        <v>3</v>
      </c>
      <c r="B34">
        <v>5</v>
      </c>
      <c r="D34" t="s">
        <v>10</v>
      </c>
      <c r="E34">
        <v>5</v>
      </c>
      <c r="G34" t="s">
        <v>3</v>
      </c>
      <c r="H34">
        <v>5</v>
      </c>
    </row>
    <row r="35" spans="1:8">
      <c r="A35" t="s">
        <v>1748</v>
      </c>
      <c r="B35">
        <v>6</v>
      </c>
      <c r="D35" t="s">
        <v>1660</v>
      </c>
      <c r="E35">
        <v>6</v>
      </c>
      <c r="G35" t="s">
        <v>1611</v>
      </c>
      <c r="H35">
        <v>6</v>
      </c>
    </row>
    <row r="36" spans="1:8">
      <c r="B36">
        <v>7</v>
      </c>
      <c r="E36">
        <v>7</v>
      </c>
      <c r="H36">
        <v>7</v>
      </c>
    </row>
    <row r="37" spans="1:8">
      <c r="A37" t="s">
        <v>971</v>
      </c>
      <c r="B37">
        <v>1</v>
      </c>
      <c r="D37" t="s">
        <v>138</v>
      </c>
      <c r="E37">
        <v>1</v>
      </c>
      <c r="G37" t="s">
        <v>5</v>
      </c>
      <c r="H37">
        <v>1</v>
      </c>
    </row>
    <row r="38" spans="1:8">
      <c r="A38" t="s">
        <v>1749</v>
      </c>
      <c r="B38">
        <v>2</v>
      </c>
      <c r="D38" t="s">
        <v>596</v>
      </c>
      <c r="E38">
        <v>2</v>
      </c>
      <c r="G38" t="s">
        <v>582</v>
      </c>
      <c r="H38">
        <v>2</v>
      </c>
    </row>
    <row r="39" spans="1:8">
      <c r="A39" t="s">
        <v>1807</v>
      </c>
      <c r="B39">
        <v>3</v>
      </c>
      <c r="D39" t="s">
        <v>1826</v>
      </c>
      <c r="E39">
        <v>3</v>
      </c>
      <c r="G39" t="s">
        <v>2151</v>
      </c>
      <c r="H39">
        <v>3</v>
      </c>
    </row>
    <row r="40" spans="1:8">
      <c r="A40" t="s">
        <v>986</v>
      </c>
      <c r="B40">
        <v>4</v>
      </c>
      <c r="D40" t="s">
        <v>986</v>
      </c>
      <c r="E40">
        <v>4</v>
      </c>
      <c r="G40" t="s">
        <v>986</v>
      </c>
      <c r="H40">
        <v>4</v>
      </c>
    </row>
    <row r="41" spans="1:8">
      <c r="A41" t="s">
        <v>10</v>
      </c>
      <c r="B41">
        <v>5</v>
      </c>
      <c r="D41" t="s">
        <v>3</v>
      </c>
      <c r="E41">
        <v>5</v>
      </c>
      <c r="G41" t="s">
        <v>3</v>
      </c>
      <c r="H41">
        <v>5</v>
      </c>
    </row>
    <row r="42" spans="1:8">
      <c r="A42" t="s">
        <v>1611</v>
      </c>
      <c r="B42">
        <v>6</v>
      </c>
      <c r="D42" t="s">
        <v>1740</v>
      </c>
      <c r="E42">
        <v>6</v>
      </c>
      <c r="G42" t="s">
        <v>1732</v>
      </c>
      <c r="H42">
        <v>6</v>
      </c>
    </row>
    <row r="43" spans="1:8">
      <c r="B43">
        <v>7</v>
      </c>
      <c r="E43">
        <v>7</v>
      </c>
      <c r="H43">
        <v>7</v>
      </c>
    </row>
    <row r="44" spans="1:8">
      <c r="A44" t="s">
        <v>5</v>
      </c>
      <c r="B44">
        <v>1</v>
      </c>
      <c r="D44" t="s">
        <v>973</v>
      </c>
      <c r="E44">
        <v>1</v>
      </c>
      <c r="G44" t="s">
        <v>956</v>
      </c>
      <c r="H44">
        <v>1</v>
      </c>
    </row>
    <row r="45" spans="1:8">
      <c r="A45" t="s">
        <v>582</v>
      </c>
      <c r="B45">
        <v>2</v>
      </c>
      <c r="D45" t="s">
        <v>974</v>
      </c>
      <c r="E45">
        <v>2</v>
      </c>
      <c r="G45" t="s">
        <v>582</v>
      </c>
      <c r="H45">
        <v>2</v>
      </c>
    </row>
    <row r="46" spans="1:8">
      <c r="A46" t="s">
        <v>1765</v>
      </c>
      <c r="B46">
        <v>3</v>
      </c>
      <c r="D46" t="s">
        <v>1975</v>
      </c>
      <c r="E46">
        <v>3</v>
      </c>
      <c r="G46" t="s">
        <v>2151</v>
      </c>
      <c r="H46">
        <v>3</v>
      </c>
    </row>
    <row r="47" spans="1:8">
      <c r="A47" t="s">
        <v>987</v>
      </c>
      <c r="B47">
        <v>4</v>
      </c>
      <c r="D47" t="s">
        <v>987</v>
      </c>
      <c r="E47">
        <v>4</v>
      </c>
      <c r="G47" t="s">
        <v>987</v>
      </c>
      <c r="H47">
        <v>4</v>
      </c>
    </row>
    <row r="48" spans="1:8">
      <c r="A48" t="s">
        <v>3</v>
      </c>
      <c r="B48">
        <v>5</v>
      </c>
      <c r="D48" t="s">
        <v>3</v>
      </c>
      <c r="E48">
        <v>5</v>
      </c>
      <c r="G48" t="s">
        <v>3</v>
      </c>
      <c r="H48">
        <v>5</v>
      </c>
    </row>
    <row r="49" spans="1:8">
      <c r="A49" t="s">
        <v>1732</v>
      </c>
      <c r="B49">
        <v>6</v>
      </c>
      <c r="D49" t="s">
        <v>1751</v>
      </c>
      <c r="E49">
        <v>6</v>
      </c>
      <c r="G49" t="s">
        <v>1660</v>
      </c>
      <c r="H49">
        <v>6</v>
      </c>
    </row>
    <row r="50" spans="1:8">
      <c r="B50">
        <v>7</v>
      </c>
      <c r="E50">
        <v>7</v>
      </c>
      <c r="H50">
        <v>7</v>
      </c>
    </row>
    <row r="51" spans="1:8">
      <c r="A51" t="s">
        <v>956</v>
      </c>
      <c r="B51">
        <v>1</v>
      </c>
      <c r="D51" t="s">
        <v>954</v>
      </c>
      <c r="E51">
        <v>1</v>
      </c>
      <c r="G51" t="s">
        <v>138</v>
      </c>
      <c r="H51">
        <v>1</v>
      </c>
    </row>
    <row r="52" spans="1:8">
      <c r="A52" t="s">
        <v>582</v>
      </c>
      <c r="B52">
        <v>2</v>
      </c>
      <c r="D52" t="s">
        <v>955</v>
      </c>
      <c r="E52">
        <v>2</v>
      </c>
      <c r="G52" t="s">
        <v>596</v>
      </c>
      <c r="H52">
        <v>2</v>
      </c>
    </row>
    <row r="53" spans="1:8">
      <c r="A53" t="s">
        <v>1765</v>
      </c>
      <c r="B53">
        <v>3</v>
      </c>
      <c r="D53" t="s">
        <v>1976</v>
      </c>
      <c r="E53">
        <v>3</v>
      </c>
      <c r="G53" t="s">
        <v>2152</v>
      </c>
      <c r="H53">
        <v>3</v>
      </c>
    </row>
    <row r="54" spans="1:8">
      <c r="A54" t="s">
        <v>988</v>
      </c>
      <c r="B54">
        <v>4</v>
      </c>
      <c r="D54" t="s">
        <v>988</v>
      </c>
      <c r="E54">
        <v>4</v>
      </c>
      <c r="G54" t="s">
        <v>988</v>
      </c>
      <c r="H54">
        <v>4</v>
      </c>
    </row>
    <row r="55" spans="1:8">
      <c r="A55" t="s">
        <v>3</v>
      </c>
      <c r="B55">
        <v>5</v>
      </c>
      <c r="D55" t="s">
        <v>10</v>
      </c>
      <c r="E55">
        <v>5</v>
      </c>
      <c r="G55" t="s">
        <v>3</v>
      </c>
      <c r="H55">
        <v>5</v>
      </c>
    </row>
    <row r="56" spans="1:8">
      <c r="A56" t="s">
        <v>1670</v>
      </c>
      <c r="B56">
        <v>6</v>
      </c>
      <c r="D56" t="s">
        <v>1647</v>
      </c>
      <c r="E56">
        <v>6</v>
      </c>
      <c r="G56" t="s">
        <v>1752</v>
      </c>
      <c r="H56">
        <v>6</v>
      </c>
    </row>
    <row r="57" spans="1:8">
      <c r="B57">
        <v>7</v>
      </c>
      <c r="E57">
        <v>7</v>
      </c>
      <c r="H57">
        <v>7</v>
      </c>
    </row>
    <row r="58" spans="1:8">
      <c r="A58" t="s">
        <v>45</v>
      </c>
      <c r="B58">
        <v>1</v>
      </c>
      <c r="D58" t="s">
        <v>12</v>
      </c>
      <c r="E58">
        <v>1</v>
      </c>
      <c r="G58" t="s">
        <v>424</v>
      </c>
      <c r="H58">
        <v>1</v>
      </c>
    </row>
    <row r="59" spans="1:8">
      <c r="A59" t="s">
        <v>609</v>
      </c>
      <c r="B59">
        <v>2</v>
      </c>
      <c r="D59" t="s">
        <v>618</v>
      </c>
      <c r="E59">
        <v>2</v>
      </c>
      <c r="G59" t="s">
        <v>1753</v>
      </c>
      <c r="H59">
        <v>2</v>
      </c>
    </row>
    <row r="60" spans="1:8">
      <c r="A60" t="s">
        <v>1766</v>
      </c>
      <c r="B60">
        <v>3</v>
      </c>
      <c r="D60" t="s">
        <v>1827</v>
      </c>
      <c r="E60">
        <v>3</v>
      </c>
      <c r="G60" t="s">
        <v>2297</v>
      </c>
      <c r="H60">
        <v>3</v>
      </c>
    </row>
    <row r="61" spans="1:8">
      <c r="A61" t="s">
        <v>989</v>
      </c>
      <c r="B61">
        <v>4</v>
      </c>
      <c r="D61" t="s">
        <v>989</v>
      </c>
      <c r="E61">
        <v>4</v>
      </c>
      <c r="G61" t="s">
        <v>989</v>
      </c>
      <c r="H61">
        <v>4</v>
      </c>
    </row>
    <row r="62" spans="1:8">
      <c r="A62" t="s">
        <v>3</v>
      </c>
      <c r="B62">
        <v>5</v>
      </c>
      <c r="D62" t="s">
        <v>3</v>
      </c>
      <c r="E62">
        <v>5</v>
      </c>
      <c r="G62" t="s">
        <v>3</v>
      </c>
      <c r="H62">
        <v>5</v>
      </c>
    </row>
    <row r="63" spans="1:8">
      <c r="A63" t="s">
        <v>1696</v>
      </c>
      <c r="B63">
        <v>6</v>
      </c>
      <c r="D63" t="s">
        <v>1678</v>
      </c>
      <c r="E63">
        <v>6</v>
      </c>
      <c r="G63" t="s">
        <v>1622</v>
      </c>
      <c r="H63">
        <v>6</v>
      </c>
    </row>
    <row r="64" spans="1:8">
      <c r="B64">
        <v>7</v>
      </c>
      <c r="E64">
        <v>7</v>
      </c>
      <c r="H64">
        <v>7</v>
      </c>
    </row>
    <row r="65" spans="1:8">
      <c r="A65" t="s">
        <v>90</v>
      </c>
      <c r="B65">
        <v>1</v>
      </c>
      <c r="D65" t="s">
        <v>110</v>
      </c>
      <c r="E65">
        <v>1</v>
      </c>
      <c r="G65" t="s">
        <v>18</v>
      </c>
      <c r="H65">
        <v>1</v>
      </c>
    </row>
    <row r="66" spans="1:8">
      <c r="A66" t="s">
        <v>690</v>
      </c>
      <c r="B66">
        <v>2</v>
      </c>
      <c r="D66" t="s">
        <v>612</v>
      </c>
      <c r="E66">
        <v>2</v>
      </c>
      <c r="G66" t="s">
        <v>601</v>
      </c>
      <c r="H66">
        <v>2</v>
      </c>
    </row>
    <row r="67" spans="1:8">
      <c r="A67" t="s">
        <v>1767</v>
      </c>
      <c r="B67">
        <v>3</v>
      </c>
      <c r="D67" t="s">
        <v>1828</v>
      </c>
      <c r="E67">
        <v>3</v>
      </c>
      <c r="G67" t="s">
        <v>2153</v>
      </c>
      <c r="H67">
        <v>3</v>
      </c>
    </row>
    <row r="68" spans="1:8">
      <c r="A68" t="s">
        <v>990</v>
      </c>
      <c r="B68">
        <v>4</v>
      </c>
      <c r="D68" t="s">
        <v>990</v>
      </c>
      <c r="E68">
        <v>4</v>
      </c>
      <c r="G68" t="s">
        <v>990</v>
      </c>
      <c r="H68">
        <v>4</v>
      </c>
    </row>
    <row r="69" spans="1:8">
      <c r="A69" t="s">
        <v>3</v>
      </c>
      <c r="B69">
        <v>5</v>
      </c>
      <c r="D69" t="s">
        <v>3</v>
      </c>
      <c r="E69">
        <v>5</v>
      </c>
      <c r="G69" t="s">
        <v>10</v>
      </c>
      <c r="H69">
        <v>5</v>
      </c>
    </row>
    <row r="70" spans="1:8">
      <c r="A70" t="s">
        <v>1672</v>
      </c>
      <c r="B70">
        <v>6</v>
      </c>
      <c r="D70" t="s">
        <v>1632</v>
      </c>
      <c r="E70">
        <v>6</v>
      </c>
      <c r="G70" t="s">
        <v>1632</v>
      </c>
      <c r="H70">
        <v>6</v>
      </c>
    </row>
    <row r="71" spans="1:8">
      <c r="B71">
        <v>7</v>
      </c>
      <c r="E71">
        <v>7</v>
      </c>
      <c r="H71">
        <v>7</v>
      </c>
    </row>
    <row r="72" spans="1:8">
      <c r="A72" t="s">
        <v>75</v>
      </c>
      <c r="B72">
        <v>1</v>
      </c>
      <c r="D72" t="s">
        <v>204</v>
      </c>
      <c r="E72">
        <v>1</v>
      </c>
      <c r="G72" t="s">
        <v>204</v>
      </c>
      <c r="H72">
        <v>1</v>
      </c>
    </row>
    <row r="73" spans="1:8">
      <c r="A73" t="s">
        <v>651</v>
      </c>
      <c r="B73">
        <v>2</v>
      </c>
      <c r="D73" t="s">
        <v>632</v>
      </c>
      <c r="E73">
        <v>2</v>
      </c>
      <c r="G73" t="s">
        <v>632</v>
      </c>
      <c r="H73">
        <v>2</v>
      </c>
    </row>
    <row r="74" spans="1:8">
      <c r="A74" t="s">
        <v>1768</v>
      </c>
      <c r="B74">
        <v>3</v>
      </c>
      <c r="D74" t="s">
        <v>1829</v>
      </c>
      <c r="E74">
        <v>3</v>
      </c>
      <c r="G74" t="s">
        <v>2154</v>
      </c>
      <c r="H74">
        <v>3</v>
      </c>
    </row>
    <row r="75" spans="1:8">
      <c r="A75" t="s">
        <v>991</v>
      </c>
      <c r="B75">
        <v>4</v>
      </c>
      <c r="D75" t="s">
        <v>991</v>
      </c>
      <c r="E75">
        <v>4</v>
      </c>
      <c r="G75" t="s">
        <v>991</v>
      </c>
      <c r="H75">
        <v>4</v>
      </c>
    </row>
    <row r="76" spans="1:8">
      <c r="A76" t="s">
        <v>3</v>
      </c>
      <c r="B76">
        <v>5</v>
      </c>
      <c r="D76" t="s">
        <v>3</v>
      </c>
      <c r="E76">
        <v>5</v>
      </c>
      <c r="G76" t="s">
        <v>3</v>
      </c>
      <c r="H76">
        <v>5</v>
      </c>
    </row>
    <row r="77" spans="1:8">
      <c r="A77" t="s">
        <v>1684</v>
      </c>
      <c r="B77">
        <v>6</v>
      </c>
      <c r="D77" t="s">
        <v>1659</v>
      </c>
      <c r="E77">
        <v>6</v>
      </c>
      <c r="G77" t="s">
        <v>1735</v>
      </c>
      <c r="H77">
        <v>6</v>
      </c>
    </row>
    <row r="78" spans="1:8">
      <c r="B78">
        <v>7</v>
      </c>
      <c r="E78">
        <v>7</v>
      </c>
      <c r="H78">
        <v>7</v>
      </c>
    </row>
    <row r="79" spans="1:8">
      <c r="A79" t="s">
        <v>57</v>
      </c>
      <c r="B79">
        <v>1</v>
      </c>
      <c r="D79" t="s">
        <v>210</v>
      </c>
      <c r="E79">
        <v>1</v>
      </c>
      <c r="G79" t="s">
        <v>468</v>
      </c>
      <c r="H79">
        <v>1</v>
      </c>
    </row>
    <row r="80" spans="1:8">
      <c r="A80" t="s">
        <v>629</v>
      </c>
      <c r="B80">
        <v>2</v>
      </c>
      <c r="D80" t="s">
        <v>626</v>
      </c>
      <c r="E80">
        <v>2</v>
      </c>
      <c r="G80" t="s">
        <v>960</v>
      </c>
      <c r="H80">
        <v>2</v>
      </c>
    </row>
    <row r="81" spans="1:8">
      <c r="A81" t="s">
        <v>1769</v>
      </c>
      <c r="B81">
        <v>3</v>
      </c>
      <c r="D81" t="s">
        <v>1830</v>
      </c>
      <c r="E81">
        <v>3</v>
      </c>
      <c r="G81" t="s">
        <v>2154</v>
      </c>
      <c r="H81">
        <v>3</v>
      </c>
    </row>
    <row r="82" spans="1:8">
      <c r="A82" t="s">
        <v>992</v>
      </c>
      <c r="B82">
        <v>4</v>
      </c>
      <c r="D82" t="s">
        <v>992</v>
      </c>
      <c r="E82">
        <v>4</v>
      </c>
      <c r="G82" t="s">
        <v>992</v>
      </c>
      <c r="H82">
        <v>4</v>
      </c>
    </row>
    <row r="83" spans="1:8">
      <c r="A83" t="s">
        <v>3</v>
      </c>
      <c r="B83">
        <v>5</v>
      </c>
      <c r="D83" t="s">
        <v>3</v>
      </c>
      <c r="E83">
        <v>5</v>
      </c>
      <c r="G83" t="s">
        <v>3</v>
      </c>
      <c r="H83">
        <v>5</v>
      </c>
    </row>
    <row r="84" spans="1:8">
      <c r="A84" t="s">
        <v>1624</v>
      </c>
      <c r="B84">
        <v>6</v>
      </c>
      <c r="D84" t="s">
        <v>1609</v>
      </c>
      <c r="E84">
        <v>6</v>
      </c>
      <c r="G84" t="s">
        <v>1738</v>
      </c>
      <c r="H84">
        <v>6</v>
      </c>
    </row>
    <row r="85" spans="1:8">
      <c r="B85">
        <v>7</v>
      </c>
      <c r="E85">
        <v>7</v>
      </c>
      <c r="H85">
        <v>7</v>
      </c>
    </row>
    <row r="86" spans="1:8">
      <c r="A86" t="s">
        <v>96</v>
      </c>
      <c r="B86">
        <v>1</v>
      </c>
      <c r="D86" t="s">
        <v>174</v>
      </c>
      <c r="E86">
        <v>1</v>
      </c>
      <c r="G86" t="s">
        <v>961</v>
      </c>
      <c r="H86">
        <v>1</v>
      </c>
    </row>
    <row r="87" spans="1:8">
      <c r="A87" t="s">
        <v>341</v>
      </c>
      <c r="B87">
        <v>2</v>
      </c>
      <c r="D87" t="s">
        <v>747</v>
      </c>
      <c r="E87">
        <v>2</v>
      </c>
      <c r="G87" t="s">
        <v>962</v>
      </c>
      <c r="H87">
        <v>2</v>
      </c>
    </row>
    <row r="88" spans="1:8">
      <c r="A88" t="s">
        <v>1770</v>
      </c>
      <c r="B88">
        <v>3</v>
      </c>
      <c r="D88" t="s">
        <v>1831</v>
      </c>
      <c r="E88">
        <v>3</v>
      </c>
      <c r="G88" t="s">
        <v>2154</v>
      </c>
      <c r="H88">
        <v>3</v>
      </c>
    </row>
    <row r="89" spans="1:8">
      <c r="A89" t="s">
        <v>993</v>
      </c>
      <c r="B89">
        <v>4</v>
      </c>
      <c r="D89" t="s">
        <v>993</v>
      </c>
      <c r="E89">
        <v>4</v>
      </c>
      <c r="G89" t="s">
        <v>993</v>
      </c>
      <c r="H89">
        <v>4</v>
      </c>
    </row>
    <row r="90" spans="1:8">
      <c r="A90" t="s">
        <v>3</v>
      </c>
      <c r="B90">
        <v>5</v>
      </c>
      <c r="D90" t="s">
        <v>3</v>
      </c>
      <c r="E90">
        <v>5</v>
      </c>
      <c r="G90" t="s">
        <v>3</v>
      </c>
      <c r="H90">
        <v>5</v>
      </c>
    </row>
    <row r="91" spans="1:8">
      <c r="A91" t="s">
        <v>1614</v>
      </c>
      <c r="B91">
        <v>6</v>
      </c>
      <c r="D91" t="s">
        <v>1611</v>
      </c>
      <c r="E91">
        <v>6</v>
      </c>
      <c r="G91" t="s">
        <v>1647</v>
      </c>
      <c r="H91">
        <v>6</v>
      </c>
    </row>
    <row r="92" spans="1:8">
      <c r="B92">
        <v>7</v>
      </c>
      <c r="E92">
        <v>7</v>
      </c>
      <c r="H92">
        <v>7</v>
      </c>
    </row>
    <row r="93" spans="1:8">
      <c r="A93" t="s">
        <v>81</v>
      </c>
      <c r="B93">
        <v>1</v>
      </c>
      <c r="D93" t="s">
        <v>5</v>
      </c>
      <c r="E93">
        <v>1</v>
      </c>
      <c r="G93" t="s">
        <v>12</v>
      </c>
      <c r="H93">
        <v>1</v>
      </c>
    </row>
    <row r="94" spans="1:8">
      <c r="A94" t="s">
        <v>585</v>
      </c>
      <c r="B94">
        <v>2</v>
      </c>
      <c r="D94" t="s">
        <v>582</v>
      </c>
      <c r="E94">
        <v>2</v>
      </c>
      <c r="G94" t="s">
        <v>618</v>
      </c>
      <c r="H94">
        <v>2</v>
      </c>
    </row>
    <row r="95" spans="1:8">
      <c r="A95" t="s">
        <v>1771</v>
      </c>
      <c r="B95">
        <v>3</v>
      </c>
      <c r="D95" t="s">
        <v>1836</v>
      </c>
      <c r="E95">
        <v>3</v>
      </c>
      <c r="G95" t="s">
        <v>2157</v>
      </c>
      <c r="H95">
        <v>3</v>
      </c>
    </row>
    <row r="96" spans="1:8">
      <c r="A96" t="s">
        <v>994</v>
      </c>
      <c r="B96">
        <v>4</v>
      </c>
      <c r="D96" t="s">
        <v>994</v>
      </c>
      <c r="E96">
        <v>4</v>
      </c>
      <c r="G96" t="s">
        <v>994</v>
      </c>
      <c r="H96">
        <v>4</v>
      </c>
    </row>
    <row r="97" spans="1:8">
      <c r="A97" t="s">
        <v>3</v>
      </c>
      <c r="B97">
        <v>5</v>
      </c>
      <c r="D97" t="s">
        <v>3</v>
      </c>
      <c r="E97">
        <v>5</v>
      </c>
      <c r="G97" t="s">
        <v>3</v>
      </c>
      <c r="H97">
        <v>5</v>
      </c>
    </row>
    <row r="98" spans="1:8">
      <c r="A98" t="s">
        <v>1632</v>
      </c>
      <c r="B98">
        <v>6</v>
      </c>
      <c r="D98" t="s">
        <v>1755</v>
      </c>
      <c r="E98">
        <v>6</v>
      </c>
      <c r="G98" t="s">
        <v>1651</v>
      </c>
      <c r="H98">
        <v>6</v>
      </c>
    </row>
    <row r="99" spans="1:8">
      <c r="B99">
        <v>7</v>
      </c>
      <c r="E99">
        <v>7</v>
      </c>
      <c r="H99">
        <v>7</v>
      </c>
    </row>
    <row r="100" spans="1:8">
      <c r="A100" t="s">
        <v>204</v>
      </c>
      <c r="B100">
        <v>1</v>
      </c>
      <c r="D100" t="s">
        <v>963</v>
      </c>
      <c r="E100">
        <v>1</v>
      </c>
      <c r="G100" t="s">
        <v>36</v>
      </c>
      <c r="H100">
        <v>1</v>
      </c>
    </row>
    <row r="101" spans="1:8">
      <c r="A101" t="s">
        <v>632</v>
      </c>
      <c r="B101">
        <v>2</v>
      </c>
      <c r="D101" t="s">
        <v>601</v>
      </c>
      <c r="E101">
        <v>2</v>
      </c>
      <c r="G101" t="s">
        <v>575</v>
      </c>
      <c r="H101">
        <v>2</v>
      </c>
    </row>
    <row r="102" spans="1:8">
      <c r="A102" t="s">
        <v>1771</v>
      </c>
      <c r="B102">
        <v>3</v>
      </c>
      <c r="D102" t="s">
        <v>1977</v>
      </c>
      <c r="E102">
        <v>3</v>
      </c>
      <c r="G102" t="s">
        <v>2162</v>
      </c>
      <c r="H102">
        <v>3</v>
      </c>
    </row>
    <row r="103" spans="1:8">
      <c r="A103" t="s">
        <v>995</v>
      </c>
      <c r="B103">
        <v>4</v>
      </c>
      <c r="D103" t="s">
        <v>995</v>
      </c>
      <c r="E103">
        <v>4</v>
      </c>
      <c r="G103" t="s">
        <v>995</v>
      </c>
      <c r="H103">
        <v>4</v>
      </c>
    </row>
    <row r="104" spans="1:8">
      <c r="A104" t="s">
        <v>10</v>
      </c>
      <c r="B104">
        <v>5</v>
      </c>
      <c r="D104" t="s">
        <v>3</v>
      </c>
      <c r="E104">
        <v>5</v>
      </c>
      <c r="G104" t="s">
        <v>3</v>
      </c>
      <c r="H104">
        <v>5</v>
      </c>
    </row>
    <row r="105" spans="1:8">
      <c r="A105" t="s">
        <v>1708</v>
      </c>
      <c r="B105">
        <v>6</v>
      </c>
      <c r="D105" t="s">
        <v>1708</v>
      </c>
      <c r="E105">
        <v>6</v>
      </c>
      <c r="G105" t="s">
        <v>1751</v>
      </c>
      <c r="H105">
        <v>6</v>
      </c>
    </row>
    <row r="106" spans="1:8">
      <c r="B106">
        <v>7</v>
      </c>
      <c r="E106">
        <v>7</v>
      </c>
      <c r="H106">
        <v>7</v>
      </c>
    </row>
    <row r="107" spans="1:8">
      <c r="A107" t="s">
        <v>69</v>
      </c>
      <c r="B107">
        <v>1</v>
      </c>
      <c r="D107" t="s">
        <v>69</v>
      </c>
      <c r="E107">
        <v>1</v>
      </c>
      <c r="G107" t="s">
        <v>954</v>
      </c>
      <c r="H107">
        <v>1</v>
      </c>
    </row>
    <row r="108" spans="1:8">
      <c r="A108" t="s">
        <v>665</v>
      </c>
      <c r="B108">
        <v>2</v>
      </c>
      <c r="D108" t="s">
        <v>665</v>
      </c>
      <c r="E108">
        <v>2</v>
      </c>
      <c r="G108" t="s">
        <v>955</v>
      </c>
      <c r="H108">
        <v>2</v>
      </c>
    </row>
    <row r="109" spans="1:8">
      <c r="A109" t="s">
        <v>1772</v>
      </c>
      <c r="B109">
        <v>3</v>
      </c>
      <c r="D109" t="s">
        <v>1837</v>
      </c>
      <c r="E109">
        <v>3</v>
      </c>
      <c r="G109" t="s">
        <v>2298</v>
      </c>
      <c r="H109">
        <v>3</v>
      </c>
    </row>
    <row r="110" spans="1:8">
      <c r="A110" t="s">
        <v>996</v>
      </c>
      <c r="B110">
        <v>4</v>
      </c>
      <c r="D110" t="s">
        <v>996</v>
      </c>
      <c r="E110">
        <v>4</v>
      </c>
      <c r="G110" t="s">
        <v>996</v>
      </c>
      <c r="H110">
        <v>4</v>
      </c>
    </row>
    <row r="111" spans="1:8">
      <c r="A111" t="s">
        <v>3</v>
      </c>
      <c r="B111">
        <v>5</v>
      </c>
      <c r="D111" t="s">
        <v>3</v>
      </c>
      <c r="E111">
        <v>5</v>
      </c>
      <c r="G111" t="s">
        <v>10</v>
      </c>
      <c r="H111">
        <v>5</v>
      </c>
    </row>
    <row r="112" spans="1:8">
      <c r="A112" t="s">
        <v>1620</v>
      </c>
      <c r="B112">
        <v>6</v>
      </c>
      <c r="D112" t="s">
        <v>1732</v>
      </c>
      <c r="E112">
        <v>6</v>
      </c>
      <c r="G112" t="s">
        <v>1741</v>
      </c>
      <c r="H112">
        <v>6</v>
      </c>
    </row>
    <row r="113" spans="1:8">
      <c r="B113">
        <v>7</v>
      </c>
      <c r="E113">
        <v>7</v>
      </c>
      <c r="H113">
        <v>7</v>
      </c>
    </row>
    <row r="114" spans="1:8">
      <c r="A114" t="s">
        <v>39</v>
      </c>
      <c r="B114">
        <v>1</v>
      </c>
      <c r="D114" t="s">
        <v>956</v>
      </c>
      <c r="E114">
        <v>1</v>
      </c>
      <c r="G114" t="s">
        <v>972</v>
      </c>
      <c r="H114">
        <v>1</v>
      </c>
    </row>
    <row r="115" spans="1:8">
      <c r="A115" t="s">
        <v>758</v>
      </c>
      <c r="B115">
        <v>2</v>
      </c>
      <c r="D115" t="s">
        <v>582</v>
      </c>
      <c r="E115">
        <v>2</v>
      </c>
      <c r="G115" t="s">
        <v>1742</v>
      </c>
      <c r="H115">
        <v>2</v>
      </c>
    </row>
    <row r="116" spans="1:8">
      <c r="A116" t="s">
        <v>1773</v>
      </c>
      <c r="B116">
        <v>3</v>
      </c>
      <c r="D116" t="s">
        <v>1978</v>
      </c>
      <c r="E116">
        <v>3</v>
      </c>
      <c r="G116" t="s">
        <v>2299</v>
      </c>
      <c r="H116">
        <v>3</v>
      </c>
    </row>
    <row r="117" spans="1:8">
      <c r="A117" t="s">
        <v>997</v>
      </c>
      <c r="B117">
        <v>4</v>
      </c>
      <c r="D117" t="s">
        <v>997</v>
      </c>
      <c r="E117">
        <v>4</v>
      </c>
      <c r="G117" t="s">
        <v>997</v>
      </c>
      <c r="H117">
        <v>4</v>
      </c>
    </row>
    <row r="118" spans="1:8">
      <c r="A118" t="s">
        <v>3</v>
      </c>
      <c r="B118">
        <v>5</v>
      </c>
      <c r="D118" t="s">
        <v>3</v>
      </c>
      <c r="E118">
        <v>5</v>
      </c>
      <c r="G118" t="s">
        <v>3</v>
      </c>
      <c r="H118">
        <v>5</v>
      </c>
    </row>
    <row r="119" spans="1:8">
      <c r="A119" t="s">
        <v>1704</v>
      </c>
      <c r="B119">
        <v>6</v>
      </c>
      <c r="D119" t="s">
        <v>1676</v>
      </c>
      <c r="E119">
        <v>6</v>
      </c>
      <c r="G119" t="s">
        <v>1670</v>
      </c>
      <c r="H119">
        <v>6</v>
      </c>
    </row>
    <row r="120" spans="1:8">
      <c r="B120">
        <v>7</v>
      </c>
      <c r="E120">
        <v>7</v>
      </c>
      <c r="H120">
        <v>7</v>
      </c>
    </row>
    <row r="121" spans="1:8">
      <c r="A121" t="s">
        <v>66</v>
      </c>
      <c r="B121">
        <v>1</v>
      </c>
      <c r="D121" t="s">
        <v>63</v>
      </c>
      <c r="E121">
        <v>1</v>
      </c>
      <c r="G121" t="s">
        <v>45</v>
      </c>
      <c r="H121">
        <v>1</v>
      </c>
    </row>
    <row r="122" spans="1:8">
      <c r="A122" t="s">
        <v>138</v>
      </c>
      <c r="B122">
        <v>2</v>
      </c>
      <c r="D122" t="s">
        <v>755</v>
      </c>
      <c r="E122">
        <v>2</v>
      </c>
      <c r="G122" t="s">
        <v>609</v>
      </c>
      <c r="H122">
        <v>2</v>
      </c>
    </row>
    <row r="123" spans="1:8">
      <c r="A123" t="s">
        <v>1774</v>
      </c>
      <c r="B123">
        <v>3</v>
      </c>
      <c r="D123" t="s">
        <v>1838</v>
      </c>
      <c r="E123">
        <v>3</v>
      </c>
      <c r="G123" t="s">
        <v>2163</v>
      </c>
      <c r="H123">
        <v>3</v>
      </c>
    </row>
    <row r="124" spans="1:8">
      <c r="A124" t="s">
        <v>998</v>
      </c>
      <c r="B124">
        <v>4</v>
      </c>
      <c r="D124" t="s">
        <v>998</v>
      </c>
      <c r="E124">
        <v>4</v>
      </c>
      <c r="G124" t="s">
        <v>998</v>
      </c>
      <c r="H124">
        <v>4</v>
      </c>
    </row>
    <row r="125" spans="1:8">
      <c r="A125" t="s">
        <v>3</v>
      </c>
      <c r="B125">
        <v>5</v>
      </c>
      <c r="D125" t="s">
        <v>3</v>
      </c>
      <c r="E125">
        <v>5</v>
      </c>
      <c r="G125" t="s">
        <v>3</v>
      </c>
      <c r="H125">
        <v>5</v>
      </c>
    </row>
    <row r="126" spans="1:8">
      <c r="A126" t="s">
        <v>1746</v>
      </c>
      <c r="B126">
        <v>6</v>
      </c>
      <c r="D126" t="s">
        <v>1686</v>
      </c>
      <c r="E126">
        <v>6</v>
      </c>
      <c r="G126" t="s">
        <v>1746</v>
      </c>
      <c r="H126">
        <v>6</v>
      </c>
    </row>
    <row r="127" spans="1:8">
      <c r="B127">
        <v>7</v>
      </c>
      <c r="E127">
        <v>7</v>
      </c>
      <c r="H127">
        <v>7</v>
      </c>
    </row>
    <row r="128" spans="1:8">
      <c r="A128" t="s">
        <v>952</v>
      </c>
      <c r="B128">
        <v>1</v>
      </c>
      <c r="D128" t="s">
        <v>27</v>
      </c>
      <c r="E128">
        <v>1</v>
      </c>
      <c r="G128" t="s">
        <v>952</v>
      </c>
      <c r="H128">
        <v>1</v>
      </c>
    </row>
    <row r="129" spans="1:8">
      <c r="A129" t="s">
        <v>953</v>
      </c>
      <c r="B129">
        <v>2</v>
      </c>
      <c r="D129" t="s">
        <v>725</v>
      </c>
      <c r="E129">
        <v>2</v>
      </c>
      <c r="G129" t="s">
        <v>953</v>
      </c>
      <c r="H129">
        <v>2</v>
      </c>
    </row>
    <row r="130" spans="1:8">
      <c r="A130" t="s">
        <v>1808</v>
      </c>
      <c r="B130">
        <v>3</v>
      </c>
      <c r="D130" t="s">
        <v>1839</v>
      </c>
      <c r="E130">
        <v>3</v>
      </c>
      <c r="G130" t="s">
        <v>2300</v>
      </c>
      <c r="H130">
        <v>3</v>
      </c>
    </row>
    <row r="131" spans="1:8">
      <c r="A131" t="s">
        <v>999</v>
      </c>
      <c r="B131">
        <v>4</v>
      </c>
      <c r="D131" t="s">
        <v>999</v>
      </c>
      <c r="E131">
        <v>4</v>
      </c>
      <c r="G131" t="s">
        <v>999</v>
      </c>
      <c r="H131">
        <v>4</v>
      </c>
    </row>
    <row r="132" spans="1:8">
      <c r="A132" t="s">
        <v>3</v>
      </c>
      <c r="B132">
        <v>5</v>
      </c>
      <c r="D132" t="s">
        <v>3</v>
      </c>
      <c r="E132">
        <v>5</v>
      </c>
      <c r="G132" t="s">
        <v>3</v>
      </c>
      <c r="H132">
        <v>5</v>
      </c>
    </row>
    <row r="133" spans="1:8">
      <c r="A133" t="s">
        <v>1605</v>
      </c>
      <c r="B133">
        <v>6</v>
      </c>
      <c r="D133" t="s">
        <v>1684</v>
      </c>
      <c r="E133">
        <v>6</v>
      </c>
      <c r="G133" t="s">
        <v>1680</v>
      </c>
      <c r="H133">
        <v>6</v>
      </c>
    </row>
    <row r="134" spans="1:8">
      <c r="B134">
        <v>7</v>
      </c>
      <c r="E134">
        <v>7</v>
      </c>
      <c r="H134">
        <v>7</v>
      </c>
    </row>
    <row r="135" spans="1:8">
      <c r="A135" t="s">
        <v>216</v>
      </c>
      <c r="B135">
        <v>1</v>
      </c>
      <c r="D135" t="s">
        <v>57</v>
      </c>
      <c r="E135">
        <v>1</v>
      </c>
      <c r="G135" t="s">
        <v>478</v>
      </c>
      <c r="H135">
        <v>1</v>
      </c>
    </row>
    <row r="136" spans="1:8">
      <c r="A136" t="s">
        <v>750</v>
      </c>
      <c r="B136">
        <v>2</v>
      </c>
      <c r="D136" t="s">
        <v>629</v>
      </c>
      <c r="E136">
        <v>2</v>
      </c>
      <c r="G136" t="s">
        <v>528</v>
      </c>
      <c r="H136">
        <v>2</v>
      </c>
    </row>
    <row r="137" spans="1:8">
      <c r="A137" t="s">
        <v>1775</v>
      </c>
      <c r="B137">
        <v>3</v>
      </c>
      <c r="D137" t="s">
        <v>1841</v>
      </c>
      <c r="E137">
        <v>3</v>
      </c>
      <c r="G137" t="s">
        <v>2164</v>
      </c>
      <c r="H137">
        <v>3</v>
      </c>
    </row>
    <row r="138" spans="1:8">
      <c r="A138" t="s">
        <v>1000</v>
      </c>
      <c r="B138">
        <v>4</v>
      </c>
      <c r="D138" t="s">
        <v>1000</v>
      </c>
      <c r="E138">
        <v>4</v>
      </c>
      <c r="G138" t="s">
        <v>1000</v>
      </c>
      <c r="H138">
        <v>4</v>
      </c>
    </row>
    <row r="139" spans="1:8">
      <c r="A139" t="s">
        <v>3</v>
      </c>
      <c r="B139">
        <v>5</v>
      </c>
      <c r="D139" t="s">
        <v>3</v>
      </c>
      <c r="E139">
        <v>5</v>
      </c>
      <c r="G139" t="s">
        <v>3</v>
      </c>
      <c r="H139">
        <v>5</v>
      </c>
    </row>
    <row r="140" spans="1:8">
      <c r="A140" t="s">
        <v>1751</v>
      </c>
      <c r="B140">
        <v>6</v>
      </c>
      <c r="D140" t="s">
        <v>1624</v>
      </c>
      <c r="E140">
        <v>6</v>
      </c>
      <c r="G140" t="s">
        <v>1614</v>
      </c>
      <c r="H140">
        <v>6</v>
      </c>
    </row>
    <row r="141" spans="1:8">
      <c r="B141">
        <v>7</v>
      </c>
      <c r="E141">
        <v>7</v>
      </c>
      <c r="H141">
        <v>7</v>
      </c>
    </row>
    <row r="142" spans="1:8">
      <c r="A142" t="s">
        <v>954</v>
      </c>
      <c r="B142">
        <v>1</v>
      </c>
      <c r="D142" t="s">
        <v>96</v>
      </c>
      <c r="E142">
        <v>1</v>
      </c>
      <c r="G142" t="s">
        <v>81</v>
      </c>
      <c r="H142">
        <v>1</v>
      </c>
    </row>
    <row r="143" spans="1:8">
      <c r="A143" t="s">
        <v>955</v>
      </c>
      <c r="B143">
        <v>2</v>
      </c>
      <c r="D143" t="s">
        <v>341</v>
      </c>
      <c r="E143">
        <v>2</v>
      </c>
      <c r="G143" t="s">
        <v>585</v>
      </c>
      <c r="H143">
        <v>2</v>
      </c>
    </row>
    <row r="144" spans="1:8">
      <c r="A144" t="s">
        <v>1809</v>
      </c>
      <c r="B144">
        <v>3</v>
      </c>
      <c r="D144" t="s">
        <v>1842</v>
      </c>
      <c r="E144">
        <v>3</v>
      </c>
      <c r="G144" t="s">
        <v>2167</v>
      </c>
      <c r="H144">
        <v>3</v>
      </c>
    </row>
    <row r="145" spans="1:8">
      <c r="A145" t="s">
        <v>1001</v>
      </c>
      <c r="B145">
        <v>4</v>
      </c>
      <c r="D145" t="s">
        <v>1001</v>
      </c>
      <c r="E145">
        <v>4</v>
      </c>
      <c r="G145" t="s">
        <v>1001</v>
      </c>
      <c r="H145">
        <v>4</v>
      </c>
    </row>
    <row r="146" spans="1:8">
      <c r="A146" t="s">
        <v>10</v>
      </c>
      <c r="B146">
        <v>5</v>
      </c>
      <c r="D146" t="s">
        <v>3</v>
      </c>
      <c r="E146">
        <v>5</v>
      </c>
      <c r="G146" t="s">
        <v>3</v>
      </c>
      <c r="H146">
        <v>5</v>
      </c>
    </row>
    <row r="147" spans="1:8">
      <c r="A147" t="s">
        <v>1656</v>
      </c>
      <c r="B147">
        <v>6</v>
      </c>
      <c r="D147" t="s">
        <v>1607</v>
      </c>
      <c r="E147">
        <v>6</v>
      </c>
      <c r="G147" t="s">
        <v>1686</v>
      </c>
      <c r="H147">
        <v>6</v>
      </c>
    </row>
    <row r="148" spans="1:8">
      <c r="B148">
        <v>7</v>
      </c>
      <c r="E148">
        <v>7</v>
      </c>
      <c r="H148">
        <v>7</v>
      </c>
    </row>
    <row r="149" spans="1:8">
      <c r="A149" t="s">
        <v>186</v>
      </c>
      <c r="B149">
        <v>1</v>
      </c>
      <c r="D149" t="s">
        <v>42</v>
      </c>
      <c r="E149">
        <v>1</v>
      </c>
      <c r="G149" t="s">
        <v>27</v>
      </c>
      <c r="H149">
        <v>1</v>
      </c>
    </row>
    <row r="150" spans="1:8">
      <c r="A150" t="s">
        <v>687</v>
      </c>
      <c r="B150">
        <v>2</v>
      </c>
      <c r="D150" t="s">
        <v>728</v>
      </c>
      <c r="E150">
        <v>2</v>
      </c>
      <c r="G150" t="s">
        <v>725</v>
      </c>
      <c r="H150">
        <v>2</v>
      </c>
    </row>
    <row r="151" spans="1:8">
      <c r="A151" t="s">
        <v>1776</v>
      </c>
      <c r="B151">
        <v>3</v>
      </c>
      <c r="D151" t="s">
        <v>1842</v>
      </c>
      <c r="E151">
        <v>3</v>
      </c>
      <c r="G151" t="s">
        <v>2167</v>
      </c>
      <c r="H151">
        <v>3</v>
      </c>
    </row>
    <row r="152" spans="1:8">
      <c r="A152" t="s">
        <v>1002</v>
      </c>
      <c r="B152">
        <v>4</v>
      </c>
      <c r="D152" t="s">
        <v>1002</v>
      </c>
      <c r="E152">
        <v>4</v>
      </c>
      <c r="G152" t="s">
        <v>1002</v>
      </c>
      <c r="H152">
        <v>4</v>
      </c>
    </row>
    <row r="153" spans="1:8">
      <c r="A153" t="s">
        <v>10</v>
      </c>
      <c r="B153">
        <v>5</v>
      </c>
      <c r="D153" t="s">
        <v>3</v>
      </c>
      <c r="E153">
        <v>5</v>
      </c>
      <c r="G153" t="s">
        <v>3</v>
      </c>
      <c r="H153">
        <v>5</v>
      </c>
    </row>
    <row r="154" spans="1:8">
      <c r="A154" t="s">
        <v>1743</v>
      </c>
      <c r="B154">
        <v>6</v>
      </c>
      <c r="D154" t="s">
        <v>1735</v>
      </c>
      <c r="E154">
        <v>6</v>
      </c>
      <c r="G154" t="s">
        <v>1624</v>
      </c>
      <c r="H154">
        <v>6</v>
      </c>
    </row>
    <row r="155" spans="1:8">
      <c r="B155">
        <v>7</v>
      </c>
      <c r="E155">
        <v>7</v>
      </c>
      <c r="H155">
        <v>7</v>
      </c>
    </row>
    <row r="156" spans="1:8">
      <c r="A156" t="s">
        <v>967</v>
      </c>
      <c r="B156">
        <v>1</v>
      </c>
      <c r="D156" t="s">
        <v>468</v>
      </c>
      <c r="E156">
        <v>1</v>
      </c>
      <c r="G156" t="s">
        <v>96</v>
      </c>
      <c r="H156">
        <v>1</v>
      </c>
    </row>
    <row r="157" spans="1:8">
      <c r="A157" t="s">
        <v>968</v>
      </c>
      <c r="B157">
        <v>2</v>
      </c>
      <c r="D157" t="s">
        <v>960</v>
      </c>
      <c r="E157">
        <v>2</v>
      </c>
      <c r="G157" t="s">
        <v>341</v>
      </c>
      <c r="H157">
        <v>2</v>
      </c>
    </row>
    <row r="158" spans="1:8">
      <c r="A158" t="s">
        <v>1810</v>
      </c>
      <c r="B158">
        <v>3</v>
      </c>
      <c r="D158" t="s">
        <v>1843</v>
      </c>
      <c r="E158">
        <v>3</v>
      </c>
      <c r="G158" t="s">
        <v>2168</v>
      </c>
      <c r="H158">
        <v>3</v>
      </c>
    </row>
    <row r="159" spans="1:8">
      <c r="A159" t="s">
        <v>1003</v>
      </c>
      <c r="B159">
        <v>4</v>
      </c>
      <c r="D159" t="s">
        <v>1003</v>
      </c>
      <c r="E159">
        <v>4</v>
      </c>
      <c r="G159" t="s">
        <v>1003</v>
      </c>
      <c r="H159">
        <v>4</v>
      </c>
    </row>
    <row r="160" spans="1:8">
      <c r="A160" t="s">
        <v>10</v>
      </c>
      <c r="B160">
        <v>5</v>
      </c>
      <c r="D160" t="s">
        <v>3</v>
      </c>
      <c r="E160">
        <v>5</v>
      </c>
      <c r="G160" t="s">
        <v>3</v>
      </c>
      <c r="H160">
        <v>5</v>
      </c>
    </row>
    <row r="161" spans="1:8">
      <c r="A161" t="s">
        <v>1757</v>
      </c>
      <c r="B161">
        <v>6</v>
      </c>
      <c r="D161" t="s">
        <v>1716</v>
      </c>
      <c r="E161">
        <v>6</v>
      </c>
      <c r="G161" t="s">
        <v>1638</v>
      </c>
      <c r="H161">
        <v>6</v>
      </c>
    </row>
    <row r="162" spans="1:8">
      <c r="B162">
        <v>7</v>
      </c>
      <c r="E162">
        <v>7</v>
      </c>
      <c r="H162">
        <v>7</v>
      </c>
    </row>
    <row r="163" spans="1:8">
      <c r="A163" t="s">
        <v>959</v>
      </c>
      <c r="B163">
        <v>1</v>
      </c>
      <c r="D163" t="s">
        <v>87</v>
      </c>
      <c r="E163">
        <v>1</v>
      </c>
      <c r="G163" t="s">
        <v>54</v>
      </c>
      <c r="H163">
        <v>1</v>
      </c>
    </row>
    <row r="164" spans="1:8">
      <c r="A164" t="s">
        <v>154</v>
      </c>
      <c r="B164">
        <v>2</v>
      </c>
      <c r="D164" t="s">
        <v>707</v>
      </c>
      <c r="E164">
        <v>2</v>
      </c>
      <c r="G164" t="s">
        <v>634</v>
      </c>
      <c r="H164">
        <v>2</v>
      </c>
    </row>
    <row r="165" spans="1:8">
      <c r="A165" t="s">
        <v>1811</v>
      </c>
      <c r="B165">
        <v>3</v>
      </c>
      <c r="D165" t="s">
        <v>1784</v>
      </c>
      <c r="E165">
        <v>3</v>
      </c>
      <c r="G165" t="s">
        <v>1537</v>
      </c>
      <c r="H165">
        <v>3</v>
      </c>
    </row>
    <row r="166" spans="1:8">
      <c r="A166" t="s">
        <v>1004</v>
      </c>
      <c r="B166">
        <v>4</v>
      </c>
      <c r="D166" t="s">
        <v>1004</v>
      </c>
      <c r="E166">
        <v>4</v>
      </c>
      <c r="G166" t="s">
        <v>1004</v>
      </c>
      <c r="H166">
        <v>4</v>
      </c>
    </row>
    <row r="167" spans="1:8">
      <c r="A167" t="s">
        <v>3</v>
      </c>
      <c r="B167">
        <v>5</v>
      </c>
      <c r="D167" t="s">
        <v>3</v>
      </c>
      <c r="E167">
        <v>5</v>
      </c>
      <c r="G167" t="s">
        <v>10</v>
      </c>
      <c r="H167">
        <v>5</v>
      </c>
    </row>
    <row r="168" spans="1:8">
      <c r="A168" t="s">
        <v>1640</v>
      </c>
      <c r="B168">
        <v>6</v>
      </c>
      <c r="D168" t="s">
        <v>1746</v>
      </c>
      <c r="E168">
        <v>6</v>
      </c>
      <c r="G168" t="s">
        <v>1733</v>
      </c>
      <c r="H168">
        <v>6</v>
      </c>
    </row>
    <row r="169" spans="1:8">
      <c r="B169">
        <v>7</v>
      </c>
      <c r="E169">
        <v>7</v>
      </c>
      <c r="H169">
        <v>7</v>
      </c>
    </row>
    <row r="170" spans="1:8">
      <c r="A170" t="s">
        <v>180</v>
      </c>
      <c r="B170">
        <v>1</v>
      </c>
      <c r="D170" t="s">
        <v>952</v>
      </c>
      <c r="E170">
        <v>1</v>
      </c>
      <c r="G170" t="s">
        <v>964</v>
      </c>
      <c r="H170">
        <v>1</v>
      </c>
    </row>
    <row r="171" spans="1:8">
      <c r="A171" t="s">
        <v>673</v>
      </c>
      <c r="B171">
        <v>2</v>
      </c>
      <c r="D171" t="s">
        <v>953</v>
      </c>
      <c r="E171">
        <v>2</v>
      </c>
      <c r="G171" t="s">
        <v>965</v>
      </c>
      <c r="H171">
        <v>2</v>
      </c>
    </row>
    <row r="172" spans="1:8">
      <c r="A172" t="s">
        <v>1777</v>
      </c>
      <c r="B172">
        <v>3</v>
      </c>
      <c r="D172" t="s">
        <v>1979</v>
      </c>
      <c r="E172">
        <v>3</v>
      </c>
      <c r="G172" t="s">
        <v>2301</v>
      </c>
      <c r="H172">
        <v>3</v>
      </c>
    </row>
    <row r="173" spans="1:8">
      <c r="A173" t="s">
        <v>1005</v>
      </c>
      <c r="B173">
        <v>4</v>
      </c>
      <c r="D173" t="s">
        <v>1005</v>
      </c>
      <c r="E173">
        <v>4</v>
      </c>
      <c r="G173" t="s">
        <v>1005</v>
      </c>
      <c r="H173">
        <v>4</v>
      </c>
    </row>
    <row r="174" spans="1:8">
      <c r="A174" t="s">
        <v>3</v>
      </c>
      <c r="B174">
        <v>5</v>
      </c>
      <c r="D174" t="s">
        <v>3</v>
      </c>
      <c r="E174">
        <v>5</v>
      </c>
      <c r="G174" t="s">
        <v>10</v>
      </c>
      <c r="H174">
        <v>5</v>
      </c>
    </row>
    <row r="175" spans="1:8">
      <c r="A175" t="s">
        <v>1659</v>
      </c>
      <c r="B175">
        <v>6</v>
      </c>
      <c r="D175" t="s">
        <v>1704</v>
      </c>
      <c r="E175">
        <v>6</v>
      </c>
      <c r="G175" t="s">
        <v>1737</v>
      </c>
      <c r="H175">
        <v>6</v>
      </c>
    </row>
    <row r="176" spans="1:8">
      <c r="B176">
        <v>7</v>
      </c>
      <c r="E176">
        <v>7</v>
      </c>
      <c r="H176">
        <v>7</v>
      </c>
    </row>
    <row r="177" spans="1:8">
      <c r="A177" t="s">
        <v>210</v>
      </c>
      <c r="B177">
        <v>1</v>
      </c>
      <c r="D177" t="s">
        <v>66</v>
      </c>
      <c r="E177">
        <v>1</v>
      </c>
      <c r="G177" t="s">
        <v>966</v>
      </c>
      <c r="H177">
        <v>1</v>
      </c>
    </row>
    <row r="178" spans="1:8">
      <c r="A178" t="s">
        <v>626</v>
      </c>
      <c r="B178">
        <v>2</v>
      </c>
      <c r="D178" t="s">
        <v>138</v>
      </c>
      <c r="E178">
        <v>2</v>
      </c>
      <c r="G178" t="s">
        <v>49</v>
      </c>
      <c r="H178">
        <v>2</v>
      </c>
    </row>
    <row r="179" spans="1:8">
      <c r="A179" t="s">
        <v>1778</v>
      </c>
      <c r="B179">
        <v>3</v>
      </c>
      <c r="D179" t="s">
        <v>1848</v>
      </c>
      <c r="E179">
        <v>3</v>
      </c>
      <c r="G179" t="s">
        <v>2170</v>
      </c>
      <c r="H179">
        <v>3</v>
      </c>
    </row>
    <row r="180" spans="1:8">
      <c r="A180" t="s">
        <v>1006</v>
      </c>
      <c r="B180">
        <v>4</v>
      </c>
      <c r="D180" t="s">
        <v>1006</v>
      </c>
      <c r="E180">
        <v>4</v>
      </c>
      <c r="G180" t="s">
        <v>1006</v>
      </c>
      <c r="H180">
        <v>4</v>
      </c>
    </row>
    <row r="181" spans="1:8">
      <c r="A181" t="s">
        <v>3</v>
      </c>
      <c r="B181">
        <v>5</v>
      </c>
      <c r="D181" t="s">
        <v>3</v>
      </c>
      <c r="E181">
        <v>5</v>
      </c>
      <c r="G181" t="s">
        <v>10</v>
      </c>
      <c r="H181">
        <v>5</v>
      </c>
    </row>
    <row r="182" spans="1:8">
      <c r="A182" t="s">
        <v>1651</v>
      </c>
      <c r="B182">
        <v>6</v>
      </c>
      <c r="D182" t="s">
        <v>1638</v>
      </c>
      <c r="E182">
        <v>6</v>
      </c>
      <c r="G182" t="s">
        <v>1743</v>
      </c>
      <c r="H182">
        <v>6</v>
      </c>
    </row>
    <row r="183" spans="1:8">
      <c r="B183">
        <v>7</v>
      </c>
      <c r="E183">
        <v>7</v>
      </c>
      <c r="H183">
        <v>7</v>
      </c>
    </row>
    <row r="184" spans="1:8">
      <c r="A184" t="s">
        <v>36</v>
      </c>
      <c r="B184">
        <v>1</v>
      </c>
      <c r="D184" t="s">
        <v>54</v>
      </c>
      <c r="E184">
        <v>1</v>
      </c>
      <c r="G184" t="s">
        <v>967</v>
      </c>
      <c r="H184">
        <v>1</v>
      </c>
    </row>
    <row r="185" spans="1:8">
      <c r="A185" t="s">
        <v>575</v>
      </c>
      <c r="B185">
        <v>2</v>
      </c>
      <c r="D185" t="s">
        <v>634</v>
      </c>
      <c r="E185">
        <v>2</v>
      </c>
      <c r="G185" t="s">
        <v>968</v>
      </c>
      <c r="H185">
        <v>2</v>
      </c>
    </row>
    <row r="186" spans="1:8">
      <c r="A186" t="s">
        <v>1779</v>
      </c>
      <c r="B186">
        <v>3</v>
      </c>
      <c r="D186" t="s">
        <v>1852</v>
      </c>
      <c r="E186">
        <v>3</v>
      </c>
      <c r="G186" t="s">
        <v>2302</v>
      </c>
      <c r="H186">
        <v>3</v>
      </c>
    </row>
    <row r="187" spans="1:8">
      <c r="A187" t="s">
        <v>1007</v>
      </c>
      <c r="B187">
        <v>4</v>
      </c>
      <c r="D187" t="s">
        <v>1007</v>
      </c>
      <c r="E187">
        <v>4</v>
      </c>
      <c r="G187" t="s">
        <v>1007</v>
      </c>
      <c r="H187">
        <v>4</v>
      </c>
    </row>
    <row r="188" spans="1:8">
      <c r="A188" t="s">
        <v>3</v>
      </c>
      <c r="B188">
        <v>5</v>
      </c>
      <c r="D188" t="s">
        <v>10</v>
      </c>
      <c r="E188">
        <v>5</v>
      </c>
      <c r="G188" t="s">
        <v>3</v>
      </c>
      <c r="H188">
        <v>5</v>
      </c>
    </row>
    <row r="189" spans="1:8">
      <c r="A189" t="s">
        <v>1740</v>
      </c>
      <c r="B189">
        <v>6</v>
      </c>
      <c r="D189" t="s">
        <v>1657</v>
      </c>
      <c r="E189">
        <v>6</v>
      </c>
      <c r="G189" t="s">
        <v>1678</v>
      </c>
      <c r="H189">
        <v>6</v>
      </c>
    </row>
    <row r="190" spans="1:8">
      <c r="B190">
        <v>7</v>
      </c>
      <c r="E190">
        <v>7</v>
      </c>
      <c r="H190">
        <v>7</v>
      </c>
    </row>
    <row r="191" spans="1:8">
      <c r="A191" t="s">
        <v>973</v>
      </c>
      <c r="B191">
        <v>1</v>
      </c>
      <c r="D191" t="s">
        <v>21</v>
      </c>
      <c r="E191">
        <v>1</v>
      </c>
      <c r="G191" t="s">
        <v>110</v>
      </c>
      <c r="H191">
        <v>1</v>
      </c>
    </row>
    <row r="192" spans="1:8">
      <c r="A192" t="s">
        <v>974</v>
      </c>
      <c r="B192">
        <v>2</v>
      </c>
      <c r="D192" t="s">
        <v>695</v>
      </c>
      <c r="E192">
        <v>2</v>
      </c>
      <c r="G192" t="s">
        <v>612</v>
      </c>
      <c r="H192">
        <v>2</v>
      </c>
    </row>
    <row r="193" spans="1:8">
      <c r="A193" t="s">
        <v>1812</v>
      </c>
      <c r="B193">
        <v>3</v>
      </c>
      <c r="D193" t="s">
        <v>1854</v>
      </c>
      <c r="E193">
        <v>3</v>
      </c>
      <c r="G193" t="s">
        <v>2171</v>
      </c>
      <c r="H193">
        <v>3</v>
      </c>
    </row>
    <row r="194" spans="1:8">
      <c r="A194" t="s">
        <v>1008</v>
      </c>
      <c r="B194">
        <v>4</v>
      </c>
      <c r="D194" t="s">
        <v>1008</v>
      </c>
      <c r="E194">
        <v>4</v>
      </c>
      <c r="G194" t="s">
        <v>1008</v>
      </c>
      <c r="H194">
        <v>4</v>
      </c>
    </row>
    <row r="195" spans="1:8">
      <c r="A195" t="s">
        <v>10</v>
      </c>
      <c r="B195">
        <v>5</v>
      </c>
      <c r="D195" t="s">
        <v>3</v>
      </c>
      <c r="E195">
        <v>5</v>
      </c>
      <c r="G195" t="s">
        <v>10</v>
      </c>
      <c r="H195">
        <v>5</v>
      </c>
    </row>
    <row r="196" spans="1:8">
      <c r="A196" t="s">
        <v>1741</v>
      </c>
      <c r="B196">
        <v>6</v>
      </c>
      <c r="D196" t="s">
        <v>1696</v>
      </c>
      <c r="E196">
        <v>6</v>
      </c>
      <c r="G196" t="s">
        <v>1701</v>
      </c>
      <c r="H196">
        <v>6</v>
      </c>
    </row>
    <row r="197" spans="1:8">
      <c r="B197">
        <v>7</v>
      </c>
      <c r="E197">
        <v>7</v>
      </c>
      <c r="H197">
        <v>7</v>
      </c>
    </row>
    <row r="198" spans="1:8">
      <c r="A198" t="s">
        <v>972</v>
      </c>
      <c r="B198">
        <v>1</v>
      </c>
      <c r="D198" t="s">
        <v>90</v>
      </c>
      <c r="E198">
        <v>1</v>
      </c>
      <c r="G198" t="s">
        <v>8</v>
      </c>
      <c r="H198">
        <v>1</v>
      </c>
    </row>
    <row r="199" spans="1:8">
      <c r="A199" t="s">
        <v>1742</v>
      </c>
      <c r="B199">
        <v>2</v>
      </c>
      <c r="D199" t="s">
        <v>690</v>
      </c>
      <c r="E199">
        <v>2</v>
      </c>
      <c r="G199" t="s">
        <v>704</v>
      </c>
      <c r="H199">
        <v>2</v>
      </c>
    </row>
    <row r="200" spans="1:8">
      <c r="A200" t="s">
        <v>1813</v>
      </c>
      <c r="B200">
        <v>3</v>
      </c>
      <c r="D200" t="s">
        <v>1855</v>
      </c>
      <c r="E200">
        <v>3</v>
      </c>
      <c r="G200" t="s">
        <v>2172</v>
      </c>
      <c r="H200">
        <v>3</v>
      </c>
    </row>
    <row r="201" spans="1:8">
      <c r="A201" t="s">
        <v>1009</v>
      </c>
      <c r="B201">
        <v>4</v>
      </c>
      <c r="D201" t="s">
        <v>1009</v>
      </c>
      <c r="E201">
        <v>4</v>
      </c>
      <c r="G201" t="s">
        <v>1009</v>
      </c>
      <c r="H201">
        <v>4</v>
      </c>
    </row>
    <row r="202" spans="1:8">
      <c r="A202" t="s">
        <v>3</v>
      </c>
      <c r="B202">
        <v>5</v>
      </c>
      <c r="D202" t="s">
        <v>3</v>
      </c>
      <c r="E202">
        <v>5</v>
      </c>
      <c r="G202" t="s">
        <v>3</v>
      </c>
      <c r="H202">
        <v>5</v>
      </c>
    </row>
    <row r="203" spans="1:8">
      <c r="A203" t="s">
        <v>1660</v>
      </c>
      <c r="B203">
        <v>6</v>
      </c>
      <c r="D203" t="s">
        <v>1656</v>
      </c>
      <c r="E203">
        <v>6</v>
      </c>
      <c r="G203" t="s">
        <v>1630</v>
      </c>
      <c r="H203">
        <v>6</v>
      </c>
    </row>
    <row r="204" spans="1:8">
      <c r="B204">
        <v>7</v>
      </c>
      <c r="E204">
        <v>7</v>
      </c>
      <c r="H204">
        <v>7</v>
      </c>
    </row>
    <row r="205" spans="1:8">
      <c r="A205" t="s">
        <v>138</v>
      </c>
      <c r="B205">
        <v>1</v>
      </c>
      <c r="D205" t="s">
        <v>186</v>
      </c>
      <c r="E205">
        <v>1</v>
      </c>
      <c r="G205" t="s">
        <v>144</v>
      </c>
      <c r="H205">
        <v>1</v>
      </c>
    </row>
    <row r="206" spans="1:8">
      <c r="A206" t="s">
        <v>596</v>
      </c>
      <c r="B206">
        <v>2</v>
      </c>
      <c r="D206" t="s">
        <v>687</v>
      </c>
      <c r="E206">
        <v>2</v>
      </c>
      <c r="G206" t="s">
        <v>684</v>
      </c>
      <c r="H206">
        <v>2</v>
      </c>
    </row>
    <row r="207" spans="1:8">
      <c r="A207" t="s">
        <v>1780</v>
      </c>
      <c r="B207">
        <v>3</v>
      </c>
      <c r="D207" t="s">
        <v>1856</v>
      </c>
      <c r="E207">
        <v>3</v>
      </c>
      <c r="G207" t="s">
        <v>2173</v>
      </c>
      <c r="H207">
        <v>3</v>
      </c>
    </row>
    <row r="208" spans="1:8">
      <c r="A208" t="s">
        <v>1010</v>
      </c>
      <c r="B208">
        <v>4</v>
      </c>
      <c r="D208" t="s">
        <v>1010</v>
      </c>
      <c r="E208">
        <v>4</v>
      </c>
      <c r="G208" t="s">
        <v>1010</v>
      </c>
      <c r="H208">
        <v>4</v>
      </c>
    </row>
    <row r="209" spans="1:8">
      <c r="A209" t="s">
        <v>3</v>
      </c>
      <c r="B209">
        <v>5</v>
      </c>
      <c r="D209" t="s">
        <v>3</v>
      </c>
      <c r="E209">
        <v>5</v>
      </c>
      <c r="G209" t="s">
        <v>3</v>
      </c>
      <c r="H209">
        <v>5</v>
      </c>
    </row>
    <row r="210" spans="1:8">
      <c r="A210" t="s">
        <v>1706</v>
      </c>
      <c r="B210">
        <v>6</v>
      </c>
      <c r="D210" t="s">
        <v>1605</v>
      </c>
      <c r="E210">
        <v>6</v>
      </c>
      <c r="G210" t="s">
        <v>1740</v>
      </c>
      <c r="H210">
        <v>6</v>
      </c>
    </row>
    <row r="211" spans="1:8">
      <c r="B211">
        <v>7</v>
      </c>
      <c r="E211">
        <v>7</v>
      </c>
      <c r="H211">
        <v>7</v>
      </c>
    </row>
    <row r="212" spans="1:8">
      <c r="A212" t="s">
        <v>419</v>
      </c>
      <c r="B212">
        <v>1</v>
      </c>
      <c r="D212" t="s">
        <v>216</v>
      </c>
      <c r="E212">
        <v>1</v>
      </c>
      <c r="G212" t="s">
        <v>973</v>
      </c>
      <c r="H212">
        <v>1</v>
      </c>
    </row>
    <row r="213" spans="1:8">
      <c r="A213" t="s">
        <v>549</v>
      </c>
      <c r="B213">
        <v>2</v>
      </c>
      <c r="D213" t="s">
        <v>750</v>
      </c>
      <c r="E213">
        <v>2</v>
      </c>
      <c r="G213" t="s">
        <v>974</v>
      </c>
      <c r="H213">
        <v>2</v>
      </c>
    </row>
    <row r="214" spans="1:8">
      <c r="A214" t="s">
        <v>1781</v>
      </c>
      <c r="B214">
        <v>3</v>
      </c>
      <c r="D214" t="s">
        <v>1857</v>
      </c>
      <c r="E214">
        <v>3</v>
      </c>
      <c r="G214" t="s">
        <v>1492</v>
      </c>
      <c r="H214">
        <v>3</v>
      </c>
    </row>
    <row r="215" spans="1:8">
      <c r="A215" t="s">
        <v>1011</v>
      </c>
      <c r="B215">
        <v>4</v>
      </c>
      <c r="D215" t="s">
        <v>1011</v>
      </c>
      <c r="E215">
        <v>4</v>
      </c>
      <c r="G215" t="s">
        <v>1011</v>
      </c>
      <c r="H215">
        <v>4</v>
      </c>
    </row>
    <row r="216" spans="1:8">
      <c r="A216" t="s">
        <v>3</v>
      </c>
      <c r="B216">
        <v>5</v>
      </c>
      <c r="D216" t="s">
        <v>3</v>
      </c>
      <c r="E216">
        <v>5</v>
      </c>
      <c r="G216" t="s">
        <v>3</v>
      </c>
      <c r="H216">
        <v>5</v>
      </c>
    </row>
    <row r="217" spans="1:8">
      <c r="A217" t="s">
        <v>1701</v>
      </c>
      <c r="B217">
        <v>6</v>
      </c>
      <c r="D217" t="s">
        <v>1626</v>
      </c>
      <c r="E217">
        <v>6</v>
      </c>
      <c r="G217" t="s">
        <v>1708</v>
      </c>
      <c r="H217">
        <v>6</v>
      </c>
    </row>
    <row r="218" spans="1:8">
      <c r="B218">
        <v>7</v>
      </c>
      <c r="E218">
        <v>7</v>
      </c>
      <c r="H218">
        <v>7</v>
      </c>
    </row>
    <row r="219" spans="1:8">
      <c r="A219" t="s">
        <v>8</v>
      </c>
      <c r="B219">
        <v>1</v>
      </c>
      <c r="D219" t="s">
        <v>30</v>
      </c>
      <c r="E219">
        <v>1</v>
      </c>
      <c r="G219" t="s">
        <v>69</v>
      </c>
      <c r="H219">
        <v>1</v>
      </c>
    </row>
    <row r="220" spans="1:8">
      <c r="A220" t="s">
        <v>704</v>
      </c>
      <c r="B220">
        <v>2</v>
      </c>
      <c r="D220" t="s">
        <v>701</v>
      </c>
      <c r="E220">
        <v>2</v>
      </c>
      <c r="G220" t="s">
        <v>665</v>
      </c>
      <c r="H220">
        <v>2</v>
      </c>
    </row>
    <row r="221" spans="1:8">
      <c r="A221" t="s">
        <v>1782</v>
      </c>
      <c r="B221">
        <v>3</v>
      </c>
      <c r="D221" t="s">
        <v>1858</v>
      </c>
      <c r="E221">
        <v>3</v>
      </c>
      <c r="G221" t="s">
        <v>2176</v>
      </c>
      <c r="H221">
        <v>3</v>
      </c>
    </row>
    <row r="222" spans="1:8">
      <c r="A222" t="s">
        <v>1012</v>
      </c>
      <c r="B222">
        <v>4</v>
      </c>
      <c r="D222" t="s">
        <v>1012</v>
      </c>
      <c r="E222">
        <v>4</v>
      </c>
      <c r="G222" t="s">
        <v>1012</v>
      </c>
      <c r="H222">
        <v>4</v>
      </c>
    </row>
    <row r="223" spans="1:8">
      <c r="A223" t="s">
        <v>3</v>
      </c>
      <c r="B223">
        <v>5</v>
      </c>
      <c r="D223" t="s">
        <v>3</v>
      </c>
      <c r="E223">
        <v>5</v>
      </c>
      <c r="G223" t="s">
        <v>3</v>
      </c>
      <c r="H223">
        <v>5</v>
      </c>
    </row>
    <row r="224" spans="1:8">
      <c r="A224" t="s">
        <v>1657</v>
      </c>
      <c r="B224">
        <v>6</v>
      </c>
      <c r="D224" t="s">
        <v>1737</v>
      </c>
      <c r="E224">
        <v>6</v>
      </c>
      <c r="G224" t="s">
        <v>1672</v>
      </c>
      <c r="H224">
        <v>6</v>
      </c>
    </row>
    <row r="225" spans="1:8">
      <c r="B225">
        <v>7</v>
      </c>
      <c r="E225">
        <v>7</v>
      </c>
      <c r="H225">
        <v>7</v>
      </c>
    </row>
    <row r="226" spans="1:8">
      <c r="A226" t="s">
        <v>21</v>
      </c>
      <c r="B226">
        <v>1</v>
      </c>
      <c r="D226" t="s">
        <v>966</v>
      </c>
      <c r="E226">
        <v>1</v>
      </c>
      <c r="G226" t="s">
        <v>75</v>
      </c>
      <c r="H226">
        <v>1</v>
      </c>
    </row>
    <row r="227" spans="1:8">
      <c r="A227" t="s">
        <v>695</v>
      </c>
      <c r="B227">
        <v>2</v>
      </c>
      <c r="D227" t="s">
        <v>49</v>
      </c>
      <c r="E227">
        <v>2</v>
      </c>
      <c r="G227" t="s">
        <v>651</v>
      </c>
      <c r="H227">
        <v>2</v>
      </c>
    </row>
    <row r="228" spans="1:8">
      <c r="A228" t="s">
        <v>1783</v>
      </c>
      <c r="B228">
        <v>3</v>
      </c>
      <c r="D228" t="s">
        <v>1860</v>
      </c>
      <c r="E228">
        <v>3</v>
      </c>
      <c r="G228" t="s">
        <v>1526</v>
      </c>
      <c r="H228">
        <v>3</v>
      </c>
    </row>
    <row r="229" spans="1:8">
      <c r="A229" t="s">
        <v>1013</v>
      </c>
      <c r="B229">
        <v>4</v>
      </c>
      <c r="D229" t="s">
        <v>1013</v>
      </c>
      <c r="E229">
        <v>4</v>
      </c>
      <c r="G229" t="s">
        <v>1013</v>
      </c>
      <c r="H229">
        <v>4</v>
      </c>
    </row>
    <row r="230" spans="1:8">
      <c r="A230" t="s">
        <v>10</v>
      </c>
      <c r="B230">
        <v>5</v>
      </c>
      <c r="D230" t="s">
        <v>10</v>
      </c>
      <c r="E230">
        <v>5</v>
      </c>
      <c r="G230" t="s">
        <v>3</v>
      </c>
      <c r="H230">
        <v>5</v>
      </c>
    </row>
    <row r="231" spans="1:8">
      <c r="A231" t="s">
        <v>1686</v>
      </c>
      <c r="B231">
        <v>6</v>
      </c>
      <c r="D231" t="s">
        <v>1733</v>
      </c>
      <c r="E231">
        <v>6</v>
      </c>
      <c r="G231" t="s">
        <v>1684</v>
      </c>
      <c r="H231">
        <v>6</v>
      </c>
    </row>
    <row r="232" spans="1:8">
      <c r="B232">
        <v>7</v>
      </c>
      <c r="E232">
        <v>7</v>
      </c>
      <c r="H232">
        <v>7</v>
      </c>
    </row>
    <row r="233" spans="1:8">
      <c r="A233" t="s">
        <v>27</v>
      </c>
      <c r="B233">
        <v>1</v>
      </c>
      <c r="D233" t="s">
        <v>964</v>
      </c>
      <c r="E233">
        <v>1</v>
      </c>
      <c r="G233" t="s">
        <v>57</v>
      </c>
      <c r="H233">
        <v>1</v>
      </c>
    </row>
    <row r="234" spans="1:8">
      <c r="A234" t="s">
        <v>725</v>
      </c>
      <c r="B234">
        <v>2</v>
      </c>
      <c r="D234" t="s">
        <v>965</v>
      </c>
      <c r="E234">
        <v>2</v>
      </c>
      <c r="G234" t="s">
        <v>629</v>
      </c>
      <c r="H234">
        <v>2</v>
      </c>
    </row>
    <row r="235" spans="1:8">
      <c r="A235" t="s">
        <v>1785</v>
      </c>
      <c r="B235">
        <v>3</v>
      </c>
      <c r="D235" t="s">
        <v>1860</v>
      </c>
      <c r="E235">
        <v>3</v>
      </c>
      <c r="G235" t="s">
        <v>2177</v>
      </c>
      <c r="H235">
        <v>3</v>
      </c>
    </row>
    <row r="236" spans="1:8">
      <c r="A236" t="s">
        <v>1014</v>
      </c>
      <c r="B236">
        <v>4</v>
      </c>
      <c r="D236" t="s">
        <v>1014</v>
      </c>
      <c r="E236">
        <v>4</v>
      </c>
      <c r="G236" t="s">
        <v>1014</v>
      </c>
      <c r="H236">
        <v>4</v>
      </c>
    </row>
    <row r="237" spans="1:8">
      <c r="A237" t="s">
        <v>3</v>
      </c>
      <c r="B237">
        <v>5</v>
      </c>
      <c r="D237" t="s">
        <v>10</v>
      </c>
      <c r="E237">
        <v>5</v>
      </c>
      <c r="G237" t="s">
        <v>3</v>
      </c>
      <c r="H237">
        <v>5</v>
      </c>
    </row>
    <row r="238" spans="1:8">
      <c r="A238" t="s">
        <v>1634</v>
      </c>
      <c r="B238">
        <v>6</v>
      </c>
      <c r="D238" t="s">
        <v>1699</v>
      </c>
      <c r="E238">
        <v>6</v>
      </c>
      <c r="G238" t="s">
        <v>1605</v>
      </c>
      <c r="H238">
        <v>6</v>
      </c>
    </row>
    <row r="239" spans="1:8">
      <c r="B239">
        <v>7</v>
      </c>
      <c r="E239">
        <v>7</v>
      </c>
      <c r="H239">
        <v>7</v>
      </c>
    </row>
    <row r="240" spans="1:8">
      <c r="A240" t="s">
        <v>130</v>
      </c>
      <c r="B240">
        <v>1</v>
      </c>
      <c r="D240" t="s">
        <v>189</v>
      </c>
      <c r="E240">
        <v>1</v>
      </c>
      <c r="G240" t="s">
        <v>216</v>
      </c>
      <c r="H240">
        <v>1</v>
      </c>
    </row>
    <row r="241" spans="1:8">
      <c r="A241" t="s">
        <v>665</v>
      </c>
      <c r="B241">
        <v>2</v>
      </c>
      <c r="D241" t="s">
        <v>740</v>
      </c>
      <c r="E241">
        <v>2</v>
      </c>
      <c r="G241" t="s">
        <v>750</v>
      </c>
      <c r="H241">
        <v>2</v>
      </c>
    </row>
    <row r="242" spans="1:8">
      <c r="A242" t="s">
        <v>1786</v>
      </c>
      <c r="B242">
        <v>3</v>
      </c>
      <c r="D242" t="s">
        <v>1861</v>
      </c>
      <c r="E242">
        <v>3</v>
      </c>
      <c r="G242" t="s">
        <v>2178</v>
      </c>
      <c r="H242">
        <v>3</v>
      </c>
    </row>
    <row r="243" spans="1:8">
      <c r="A243" t="s">
        <v>1015</v>
      </c>
      <c r="B243">
        <v>4</v>
      </c>
      <c r="D243" t="s">
        <v>1015</v>
      </c>
      <c r="E243">
        <v>4</v>
      </c>
      <c r="G243" t="s">
        <v>1015</v>
      </c>
      <c r="H243">
        <v>4</v>
      </c>
    </row>
    <row r="244" spans="1:8">
      <c r="A244" t="s">
        <v>3</v>
      </c>
      <c r="B244">
        <v>5</v>
      </c>
      <c r="D244" t="s">
        <v>3</v>
      </c>
      <c r="E244">
        <v>5</v>
      </c>
      <c r="G244" t="s">
        <v>3</v>
      </c>
      <c r="H244">
        <v>5</v>
      </c>
    </row>
    <row r="245" spans="1:8">
      <c r="A245" t="s">
        <v>1638</v>
      </c>
      <c r="B245">
        <v>6</v>
      </c>
      <c r="D245" t="s">
        <v>1634</v>
      </c>
      <c r="E245">
        <v>6</v>
      </c>
      <c r="G245" t="s">
        <v>1620</v>
      </c>
      <c r="H245">
        <v>6</v>
      </c>
    </row>
    <row r="246" spans="1:8">
      <c r="B246">
        <v>7</v>
      </c>
      <c r="E246">
        <v>7</v>
      </c>
      <c r="H246">
        <v>7</v>
      </c>
    </row>
    <row r="247" spans="1:8">
      <c r="A247" t="s">
        <v>54</v>
      </c>
      <c r="B247">
        <v>1</v>
      </c>
      <c r="D247" t="s">
        <v>130</v>
      </c>
      <c r="E247">
        <v>1</v>
      </c>
      <c r="G247" t="s">
        <v>39</v>
      </c>
      <c r="H247">
        <v>1</v>
      </c>
    </row>
    <row r="248" spans="1:8">
      <c r="A248" t="s">
        <v>634</v>
      </c>
      <c r="B248">
        <v>2</v>
      </c>
      <c r="D248" t="s">
        <v>665</v>
      </c>
      <c r="E248">
        <v>2</v>
      </c>
      <c r="G248" t="s">
        <v>758</v>
      </c>
      <c r="H248">
        <v>2</v>
      </c>
    </row>
    <row r="249" spans="1:8">
      <c r="A249" t="s">
        <v>1787</v>
      </c>
      <c r="B249">
        <v>3</v>
      </c>
      <c r="D249" t="s">
        <v>1862</v>
      </c>
      <c r="E249">
        <v>3</v>
      </c>
      <c r="G249" t="s">
        <v>2180</v>
      </c>
      <c r="H249">
        <v>3</v>
      </c>
    </row>
    <row r="250" spans="1:8">
      <c r="A250" t="s">
        <v>1016</v>
      </c>
      <c r="B250">
        <v>4</v>
      </c>
      <c r="D250" t="s">
        <v>1016</v>
      </c>
      <c r="E250">
        <v>4</v>
      </c>
      <c r="G250" t="s">
        <v>1016</v>
      </c>
      <c r="H250">
        <v>4</v>
      </c>
    </row>
    <row r="251" spans="1:8">
      <c r="A251" t="s">
        <v>10</v>
      </c>
      <c r="B251">
        <v>5</v>
      </c>
      <c r="D251" t="s">
        <v>3</v>
      </c>
      <c r="E251">
        <v>5</v>
      </c>
      <c r="G251" t="s">
        <v>3</v>
      </c>
      <c r="H251">
        <v>5</v>
      </c>
    </row>
    <row r="252" spans="1:8">
      <c r="A252" t="s">
        <v>1699</v>
      </c>
      <c r="B252">
        <v>6</v>
      </c>
      <c r="D252" t="s">
        <v>1680</v>
      </c>
      <c r="E252">
        <v>6</v>
      </c>
      <c r="G252" t="s">
        <v>1748</v>
      </c>
      <c r="H252">
        <v>6</v>
      </c>
    </row>
    <row r="253" spans="1:8">
      <c r="B253">
        <v>7</v>
      </c>
      <c r="E253">
        <v>7</v>
      </c>
      <c r="H253">
        <v>7</v>
      </c>
    </row>
    <row r="254" spans="1:8">
      <c r="A254" t="s">
        <v>189</v>
      </c>
      <c r="B254">
        <v>1</v>
      </c>
      <c r="D254" t="s">
        <v>478</v>
      </c>
      <c r="E254">
        <v>1</v>
      </c>
      <c r="G254" t="s">
        <v>971</v>
      </c>
      <c r="H254">
        <v>1</v>
      </c>
    </row>
    <row r="255" spans="1:8">
      <c r="A255" t="s">
        <v>740</v>
      </c>
      <c r="B255">
        <v>2</v>
      </c>
      <c r="D255" t="s">
        <v>528</v>
      </c>
      <c r="E255">
        <v>2</v>
      </c>
      <c r="G255" t="s">
        <v>1749</v>
      </c>
      <c r="H255">
        <v>2</v>
      </c>
    </row>
    <row r="256" spans="1:8">
      <c r="A256" t="s">
        <v>1788</v>
      </c>
      <c r="B256">
        <v>3</v>
      </c>
      <c r="D256" t="s">
        <v>1863</v>
      </c>
      <c r="E256">
        <v>3</v>
      </c>
      <c r="G256" t="s">
        <v>2303</v>
      </c>
      <c r="H256">
        <v>3</v>
      </c>
    </row>
    <row r="257" spans="1:8">
      <c r="A257" t="s">
        <v>1017</v>
      </c>
      <c r="B257">
        <v>4</v>
      </c>
      <c r="D257" t="s">
        <v>1017</v>
      </c>
      <c r="E257">
        <v>4</v>
      </c>
      <c r="G257" t="s">
        <v>1017</v>
      </c>
      <c r="H257">
        <v>4</v>
      </c>
    </row>
    <row r="258" spans="1:8">
      <c r="A258" t="s">
        <v>3</v>
      </c>
      <c r="B258">
        <v>5</v>
      </c>
      <c r="D258" t="s">
        <v>3</v>
      </c>
      <c r="E258">
        <v>5</v>
      </c>
      <c r="G258" t="s">
        <v>3</v>
      </c>
      <c r="H258">
        <v>5</v>
      </c>
    </row>
    <row r="259" spans="1:8">
      <c r="A259" t="s">
        <v>1609</v>
      </c>
      <c r="B259">
        <v>6</v>
      </c>
      <c r="D259" t="s">
        <v>1689</v>
      </c>
      <c r="E259">
        <v>6</v>
      </c>
      <c r="G259" t="s">
        <v>1706</v>
      </c>
      <c r="H259">
        <v>6</v>
      </c>
    </row>
    <row r="260" spans="1:8">
      <c r="B260">
        <v>7</v>
      </c>
      <c r="E260">
        <v>7</v>
      </c>
      <c r="H260">
        <v>7</v>
      </c>
    </row>
    <row r="261" spans="1:8">
      <c r="A261" t="s">
        <v>174</v>
      </c>
      <c r="B261">
        <v>1</v>
      </c>
      <c r="D261" t="s">
        <v>486</v>
      </c>
      <c r="E261">
        <v>1</v>
      </c>
      <c r="G261" t="s">
        <v>419</v>
      </c>
      <c r="H261">
        <v>1</v>
      </c>
    </row>
    <row r="262" spans="1:8">
      <c r="A262" t="s">
        <v>747</v>
      </c>
      <c r="B262">
        <v>2</v>
      </c>
      <c r="D262" t="s">
        <v>536</v>
      </c>
      <c r="E262">
        <v>2</v>
      </c>
      <c r="G262" t="s">
        <v>549</v>
      </c>
      <c r="H262">
        <v>2</v>
      </c>
    </row>
    <row r="263" spans="1:8">
      <c r="A263" t="s">
        <v>1789</v>
      </c>
      <c r="B263">
        <v>3</v>
      </c>
      <c r="D263" t="s">
        <v>1497</v>
      </c>
      <c r="E263">
        <v>3</v>
      </c>
      <c r="G263" t="s">
        <v>2181</v>
      </c>
      <c r="H263">
        <v>3</v>
      </c>
    </row>
    <row r="264" spans="1:8">
      <c r="A264" t="s">
        <v>1018</v>
      </c>
      <c r="B264">
        <v>4</v>
      </c>
      <c r="D264" t="s">
        <v>1018</v>
      </c>
      <c r="E264">
        <v>4</v>
      </c>
      <c r="G264" t="s">
        <v>1018</v>
      </c>
      <c r="H264">
        <v>4</v>
      </c>
    </row>
    <row r="265" spans="1:8">
      <c r="A265" t="s">
        <v>3</v>
      </c>
      <c r="B265">
        <v>5</v>
      </c>
      <c r="D265" t="s">
        <v>3</v>
      </c>
      <c r="E265">
        <v>5</v>
      </c>
      <c r="G265" t="s">
        <v>3</v>
      </c>
      <c r="H265">
        <v>5</v>
      </c>
    </row>
    <row r="266" spans="1:8">
      <c r="A266" t="s">
        <v>1738</v>
      </c>
      <c r="B266">
        <v>6</v>
      </c>
      <c r="D266" t="s">
        <v>1630</v>
      </c>
      <c r="E266">
        <v>6</v>
      </c>
      <c r="G266" t="s">
        <v>1626</v>
      </c>
      <c r="H266">
        <v>6</v>
      </c>
    </row>
    <row r="267" spans="1:8">
      <c r="B267">
        <v>7</v>
      </c>
      <c r="E267">
        <v>7</v>
      </c>
      <c r="H267">
        <v>7</v>
      </c>
    </row>
    <row r="268" spans="1:8">
      <c r="A268" t="s">
        <v>961</v>
      </c>
      <c r="B268">
        <v>1</v>
      </c>
      <c r="D268" t="s">
        <v>144</v>
      </c>
      <c r="E268">
        <v>1</v>
      </c>
      <c r="G268" t="s">
        <v>30</v>
      </c>
      <c r="H268">
        <v>1</v>
      </c>
    </row>
    <row r="269" spans="1:8">
      <c r="A269" t="s">
        <v>962</v>
      </c>
      <c r="B269">
        <v>2</v>
      </c>
      <c r="D269" t="s">
        <v>684</v>
      </c>
      <c r="E269">
        <v>2</v>
      </c>
      <c r="G269" t="s">
        <v>701</v>
      </c>
      <c r="H269">
        <v>2</v>
      </c>
    </row>
    <row r="270" spans="1:8">
      <c r="A270" t="s">
        <v>1814</v>
      </c>
      <c r="B270">
        <v>3</v>
      </c>
      <c r="D270" t="s">
        <v>1867</v>
      </c>
      <c r="E270">
        <v>3</v>
      </c>
      <c r="G270" t="s">
        <v>2182</v>
      </c>
      <c r="H270">
        <v>3</v>
      </c>
    </row>
    <row r="271" spans="1:8">
      <c r="A271" t="s">
        <v>1019</v>
      </c>
      <c r="B271">
        <v>4</v>
      </c>
      <c r="D271" t="s">
        <v>1019</v>
      </c>
      <c r="E271">
        <v>4</v>
      </c>
      <c r="G271" t="s">
        <v>1019</v>
      </c>
      <c r="H271">
        <v>4</v>
      </c>
    </row>
    <row r="272" spans="1:8">
      <c r="A272" t="s">
        <v>10</v>
      </c>
      <c r="B272">
        <v>5</v>
      </c>
      <c r="D272" t="s">
        <v>3</v>
      </c>
      <c r="E272">
        <v>5</v>
      </c>
      <c r="G272" t="s">
        <v>3</v>
      </c>
      <c r="H272">
        <v>5</v>
      </c>
    </row>
    <row r="273" spans="1:8">
      <c r="A273" t="s">
        <v>1607</v>
      </c>
      <c r="B273">
        <v>6</v>
      </c>
      <c r="D273" t="s">
        <v>1752</v>
      </c>
      <c r="E273">
        <v>6</v>
      </c>
      <c r="G273" t="s">
        <v>1714</v>
      </c>
      <c r="H273">
        <v>6</v>
      </c>
    </row>
    <row r="274" spans="1:8">
      <c r="B274">
        <v>7</v>
      </c>
      <c r="E274">
        <v>7</v>
      </c>
      <c r="H274">
        <v>7</v>
      </c>
    </row>
    <row r="275" spans="1:8">
      <c r="A275" t="s">
        <v>42</v>
      </c>
      <c r="B275">
        <v>1</v>
      </c>
      <c r="D275" t="s">
        <v>424</v>
      </c>
      <c r="E275">
        <v>1</v>
      </c>
      <c r="G275" t="s">
        <v>24</v>
      </c>
      <c r="H275">
        <v>1</v>
      </c>
    </row>
    <row r="276" spans="1:8">
      <c r="A276" t="s">
        <v>728</v>
      </c>
      <c r="B276">
        <v>2</v>
      </c>
      <c r="D276" t="s">
        <v>1753</v>
      </c>
      <c r="E276">
        <v>2</v>
      </c>
      <c r="G276" t="s">
        <v>767</v>
      </c>
      <c r="H276">
        <v>2</v>
      </c>
    </row>
    <row r="277" spans="1:8">
      <c r="A277" t="s">
        <v>1790</v>
      </c>
      <c r="B277">
        <v>3</v>
      </c>
      <c r="D277" t="s">
        <v>1867</v>
      </c>
      <c r="E277">
        <v>3</v>
      </c>
      <c r="G277" t="s">
        <v>2183</v>
      </c>
      <c r="H277">
        <v>3</v>
      </c>
    </row>
    <row r="278" spans="1:8">
      <c r="A278" t="s">
        <v>1020</v>
      </c>
      <c r="B278">
        <v>4</v>
      </c>
      <c r="D278" t="s">
        <v>1020</v>
      </c>
      <c r="E278">
        <v>4</v>
      </c>
      <c r="G278" t="s">
        <v>1020</v>
      </c>
      <c r="H278">
        <v>4</v>
      </c>
    </row>
    <row r="279" spans="1:8">
      <c r="A279" t="s">
        <v>3</v>
      </c>
      <c r="B279">
        <v>5</v>
      </c>
      <c r="D279" t="s">
        <v>10</v>
      </c>
      <c r="E279">
        <v>5</v>
      </c>
      <c r="G279" t="s">
        <v>3</v>
      </c>
      <c r="H279">
        <v>5</v>
      </c>
    </row>
    <row r="280" spans="1:8">
      <c r="A280" t="s">
        <v>1649</v>
      </c>
      <c r="B280">
        <v>6</v>
      </c>
      <c r="D280" t="s">
        <v>1748</v>
      </c>
      <c r="E280">
        <v>6</v>
      </c>
      <c r="G280" t="s">
        <v>1649</v>
      </c>
      <c r="H280">
        <v>6</v>
      </c>
    </row>
    <row r="281" spans="1:8">
      <c r="B281">
        <v>7</v>
      </c>
      <c r="E281">
        <v>7</v>
      </c>
      <c r="H281">
        <v>7</v>
      </c>
    </row>
    <row r="282" spans="1:8">
      <c r="A282" t="s">
        <v>147</v>
      </c>
      <c r="B282">
        <v>1</v>
      </c>
      <c r="D282" t="s">
        <v>971</v>
      </c>
      <c r="E282">
        <v>1</v>
      </c>
      <c r="G282" t="s">
        <v>147</v>
      </c>
      <c r="H282">
        <v>1</v>
      </c>
    </row>
    <row r="283" spans="1:8">
      <c r="A283" t="s">
        <v>773</v>
      </c>
      <c r="B283">
        <v>2</v>
      </c>
      <c r="D283" t="s">
        <v>1749</v>
      </c>
      <c r="E283">
        <v>2</v>
      </c>
      <c r="G283" t="s">
        <v>773</v>
      </c>
      <c r="H283">
        <v>2</v>
      </c>
    </row>
    <row r="284" spans="1:8">
      <c r="A284" t="s">
        <v>1791</v>
      </c>
      <c r="B284">
        <v>3</v>
      </c>
      <c r="D284" t="s">
        <v>1980</v>
      </c>
      <c r="E284">
        <v>3</v>
      </c>
      <c r="G284" t="s">
        <v>2184</v>
      </c>
      <c r="H284">
        <v>3</v>
      </c>
    </row>
    <row r="285" spans="1:8">
      <c r="A285" t="s">
        <v>1021</v>
      </c>
      <c r="B285">
        <v>4</v>
      </c>
      <c r="D285" t="s">
        <v>1021</v>
      </c>
      <c r="E285">
        <v>4</v>
      </c>
      <c r="G285" t="s">
        <v>1021</v>
      </c>
      <c r="H285">
        <v>4</v>
      </c>
    </row>
    <row r="286" spans="1:8">
      <c r="A286" t="s">
        <v>10</v>
      </c>
      <c r="B286">
        <v>5</v>
      </c>
      <c r="D286" t="s">
        <v>10</v>
      </c>
      <c r="E286">
        <v>5</v>
      </c>
      <c r="G286" t="s">
        <v>3</v>
      </c>
      <c r="H286">
        <v>5</v>
      </c>
    </row>
    <row r="287" spans="1:8">
      <c r="A287" t="s">
        <v>1735</v>
      </c>
      <c r="B287">
        <v>6</v>
      </c>
      <c r="D287" t="s">
        <v>1672</v>
      </c>
      <c r="E287">
        <v>6</v>
      </c>
      <c r="G287" t="s">
        <v>1656</v>
      </c>
      <c r="H287">
        <v>6</v>
      </c>
    </row>
    <row r="288" spans="1:8">
      <c r="B288">
        <v>7</v>
      </c>
      <c r="E288">
        <v>7</v>
      </c>
      <c r="H288">
        <v>7</v>
      </c>
    </row>
    <row r="289" spans="1:8">
      <c r="A289" t="s">
        <v>468</v>
      </c>
      <c r="B289">
        <v>1</v>
      </c>
      <c r="D289" t="s">
        <v>75</v>
      </c>
      <c r="E289">
        <v>1</v>
      </c>
      <c r="G289" t="s">
        <v>186</v>
      </c>
      <c r="H289">
        <v>1</v>
      </c>
    </row>
    <row r="290" spans="1:8">
      <c r="A290" t="s">
        <v>960</v>
      </c>
      <c r="B290">
        <v>2</v>
      </c>
      <c r="D290" t="s">
        <v>651</v>
      </c>
      <c r="E290">
        <v>2</v>
      </c>
      <c r="G290" t="s">
        <v>687</v>
      </c>
      <c r="H290">
        <v>2</v>
      </c>
    </row>
    <row r="291" spans="1:8">
      <c r="A291" t="s">
        <v>1815</v>
      </c>
      <c r="B291">
        <v>3</v>
      </c>
      <c r="D291" t="s">
        <v>1868</v>
      </c>
      <c r="E291">
        <v>3</v>
      </c>
      <c r="G291" t="s">
        <v>2185</v>
      </c>
      <c r="H291">
        <v>3</v>
      </c>
    </row>
    <row r="292" spans="1:8">
      <c r="A292" t="s">
        <v>1022</v>
      </c>
      <c r="B292">
        <v>4</v>
      </c>
      <c r="D292" t="s">
        <v>1022</v>
      </c>
      <c r="E292">
        <v>4</v>
      </c>
      <c r="G292" t="s">
        <v>1022</v>
      </c>
      <c r="H292">
        <v>4</v>
      </c>
    </row>
    <row r="293" spans="1:8">
      <c r="A293" t="s">
        <v>10</v>
      </c>
      <c r="B293">
        <v>5</v>
      </c>
      <c r="D293" t="s">
        <v>3</v>
      </c>
      <c r="E293">
        <v>5</v>
      </c>
      <c r="G293" t="s">
        <v>3</v>
      </c>
      <c r="H293">
        <v>5</v>
      </c>
    </row>
    <row r="294" spans="1:8">
      <c r="A294" t="s">
        <v>1678</v>
      </c>
      <c r="B294">
        <v>6</v>
      </c>
      <c r="D294" t="s">
        <v>1620</v>
      </c>
      <c r="E294">
        <v>6</v>
      </c>
      <c r="G294" t="s">
        <v>1696</v>
      </c>
      <c r="H294">
        <v>6</v>
      </c>
    </row>
    <row r="295" spans="1:8">
      <c r="B295">
        <v>7</v>
      </c>
      <c r="E295">
        <v>7</v>
      </c>
      <c r="H295">
        <v>7</v>
      </c>
    </row>
    <row r="296" spans="1:8">
      <c r="A296" t="s">
        <v>110</v>
      </c>
      <c r="B296">
        <v>1</v>
      </c>
      <c r="D296" t="s">
        <v>39</v>
      </c>
      <c r="E296">
        <v>1</v>
      </c>
      <c r="G296" t="s">
        <v>90</v>
      </c>
      <c r="H296">
        <v>1</v>
      </c>
    </row>
    <row r="297" spans="1:8">
      <c r="A297" t="s">
        <v>612</v>
      </c>
      <c r="B297">
        <v>2</v>
      </c>
      <c r="D297" t="s">
        <v>758</v>
      </c>
      <c r="E297">
        <v>2</v>
      </c>
      <c r="G297" t="s">
        <v>690</v>
      </c>
      <c r="H297">
        <v>2</v>
      </c>
    </row>
    <row r="298" spans="1:8">
      <c r="A298" t="s">
        <v>1792</v>
      </c>
      <c r="B298">
        <v>3</v>
      </c>
      <c r="D298" t="s">
        <v>1869</v>
      </c>
      <c r="E298">
        <v>3</v>
      </c>
      <c r="G298" t="s">
        <v>2186</v>
      </c>
      <c r="H298">
        <v>3</v>
      </c>
    </row>
    <row r="299" spans="1:8">
      <c r="A299" t="s">
        <v>1023</v>
      </c>
      <c r="B299">
        <v>4</v>
      </c>
      <c r="D299" t="s">
        <v>1023</v>
      </c>
      <c r="E299">
        <v>4</v>
      </c>
      <c r="G299" t="s">
        <v>1023</v>
      </c>
      <c r="H299">
        <v>4</v>
      </c>
    </row>
    <row r="300" spans="1:8">
      <c r="A300" t="s">
        <v>3</v>
      </c>
      <c r="B300">
        <v>5</v>
      </c>
      <c r="D300" t="s">
        <v>3</v>
      </c>
      <c r="E300">
        <v>5</v>
      </c>
      <c r="G300" t="s">
        <v>3</v>
      </c>
      <c r="H300">
        <v>5</v>
      </c>
    </row>
    <row r="301" spans="1:8">
      <c r="A301" t="s">
        <v>1682</v>
      </c>
      <c r="B301">
        <v>6</v>
      </c>
      <c r="D301" t="s">
        <v>1706</v>
      </c>
      <c r="E301">
        <v>6</v>
      </c>
      <c r="G301" t="s">
        <v>1694</v>
      </c>
      <c r="H301">
        <v>6</v>
      </c>
    </row>
    <row r="302" spans="1:8">
      <c r="B302">
        <v>7</v>
      </c>
      <c r="E302">
        <v>7</v>
      </c>
      <c r="H302">
        <v>7</v>
      </c>
    </row>
    <row r="303" spans="1:8">
      <c r="A303" t="s">
        <v>33</v>
      </c>
      <c r="B303">
        <v>1</v>
      </c>
      <c r="D303" t="s">
        <v>419</v>
      </c>
      <c r="E303">
        <v>1</v>
      </c>
      <c r="G303" t="s">
        <v>0</v>
      </c>
      <c r="H303">
        <v>1</v>
      </c>
    </row>
    <row r="304" spans="1:8">
      <c r="A304" t="s">
        <v>712</v>
      </c>
      <c r="B304">
        <v>2</v>
      </c>
      <c r="D304" t="s">
        <v>549</v>
      </c>
      <c r="E304">
        <v>2</v>
      </c>
      <c r="G304" t="s">
        <v>350</v>
      </c>
      <c r="H304">
        <v>2</v>
      </c>
    </row>
    <row r="305" spans="1:8">
      <c r="A305" t="s">
        <v>1793</v>
      </c>
      <c r="B305">
        <v>3</v>
      </c>
      <c r="D305" t="s">
        <v>1874</v>
      </c>
      <c r="E305">
        <v>3</v>
      </c>
      <c r="G305" t="s">
        <v>2189</v>
      </c>
      <c r="H305">
        <v>3</v>
      </c>
    </row>
    <row r="306" spans="1:8">
      <c r="A306" t="s">
        <v>1024</v>
      </c>
      <c r="B306">
        <v>4</v>
      </c>
      <c r="D306" t="s">
        <v>1024</v>
      </c>
      <c r="E306">
        <v>4</v>
      </c>
      <c r="G306" t="s">
        <v>1024</v>
      </c>
      <c r="H306">
        <v>4</v>
      </c>
    </row>
    <row r="307" spans="1:8">
      <c r="A307" t="s">
        <v>3</v>
      </c>
      <c r="B307">
        <v>5</v>
      </c>
      <c r="D307" t="s">
        <v>3</v>
      </c>
      <c r="E307">
        <v>5</v>
      </c>
      <c r="G307" t="s">
        <v>3</v>
      </c>
      <c r="H307">
        <v>5</v>
      </c>
    </row>
    <row r="308" spans="1:8">
      <c r="A308" t="s">
        <v>1752</v>
      </c>
      <c r="B308">
        <v>6</v>
      </c>
      <c r="D308" t="s">
        <v>1649</v>
      </c>
      <c r="E308">
        <v>6</v>
      </c>
      <c r="G308" t="s">
        <v>1640</v>
      </c>
      <c r="H308">
        <v>6</v>
      </c>
    </row>
    <row r="309" spans="1:8">
      <c r="B309">
        <v>7</v>
      </c>
      <c r="E309">
        <v>7</v>
      </c>
      <c r="H309">
        <v>7</v>
      </c>
    </row>
    <row r="310" spans="1:8">
      <c r="A310" t="s">
        <v>424</v>
      </c>
      <c r="B310">
        <v>1</v>
      </c>
      <c r="D310" t="s">
        <v>147</v>
      </c>
      <c r="E310">
        <v>1</v>
      </c>
      <c r="G310" t="s">
        <v>180</v>
      </c>
      <c r="H310">
        <v>1</v>
      </c>
    </row>
    <row r="311" spans="1:8">
      <c r="A311" t="s">
        <v>1753</v>
      </c>
      <c r="B311">
        <v>2</v>
      </c>
      <c r="D311" t="s">
        <v>773</v>
      </c>
      <c r="E311">
        <v>2</v>
      </c>
      <c r="G311" t="s">
        <v>673</v>
      </c>
      <c r="H311">
        <v>2</v>
      </c>
    </row>
    <row r="312" spans="1:8">
      <c r="A312" t="s">
        <v>1816</v>
      </c>
      <c r="B312">
        <v>3</v>
      </c>
      <c r="D312" t="s">
        <v>1876</v>
      </c>
      <c r="E312">
        <v>3</v>
      </c>
      <c r="G312" t="s">
        <v>2190</v>
      </c>
      <c r="H312">
        <v>3</v>
      </c>
    </row>
    <row r="313" spans="1:8">
      <c r="A313" t="s">
        <v>1025</v>
      </c>
      <c r="B313">
        <v>4</v>
      </c>
      <c r="D313" t="s">
        <v>1025</v>
      </c>
      <c r="E313">
        <v>4</v>
      </c>
      <c r="G313" t="s">
        <v>1025</v>
      </c>
      <c r="H313">
        <v>4</v>
      </c>
    </row>
    <row r="314" spans="1:8">
      <c r="A314" t="s">
        <v>10</v>
      </c>
      <c r="B314">
        <v>5</v>
      </c>
      <c r="D314" t="s">
        <v>3</v>
      </c>
      <c r="E314">
        <v>5</v>
      </c>
      <c r="G314" t="s">
        <v>3</v>
      </c>
      <c r="H314">
        <v>5</v>
      </c>
    </row>
    <row r="315" spans="1:8">
      <c r="A315" t="s">
        <v>1745</v>
      </c>
      <c r="B315">
        <v>6</v>
      </c>
      <c r="D315" t="s">
        <v>1642</v>
      </c>
      <c r="E315">
        <v>6</v>
      </c>
      <c r="G315" t="s">
        <v>1682</v>
      </c>
      <c r="H315">
        <v>6</v>
      </c>
    </row>
    <row r="316" spans="1:8">
      <c r="B316">
        <v>7</v>
      </c>
      <c r="E316">
        <v>7</v>
      </c>
      <c r="H316">
        <v>7</v>
      </c>
    </row>
    <row r="317" spans="1:8">
      <c r="A317" t="s">
        <v>969</v>
      </c>
      <c r="B317">
        <v>1</v>
      </c>
      <c r="D317" t="s">
        <v>84</v>
      </c>
      <c r="E317">
        <v>1</v>
      </c>
      <c r="G317" t="s">
        <v>33</v>
      </c>
      <c r="H317">
        <v>1</v>
      </c>
    </row>
    <row r="318" spans="1:8">
      <c r="A318" t="s">
        <v>970</v>
      </c>
      <c r="B318">
        <v>2</v>
      </c>
      <c r="D318" t="s">
        <v>639</v>
      </c>
      <c r="E318">
        <v>2</v>
      </c>
      <c r="G318" t="s">
        <v>712</v>
      </c>
      <c r="H318">
        <v>2</v>
      </c>
    </row>
    <row r="319" spans="1:8">
      <c r="A319" t="s">
        <v>1794</v>
      </c>
      <c r="B319">
        <v>3</v>
      </c>
      <c r="D319" t="s">
        <v>1877</v>
      </c>
      <c r="E319">
        <v>3</v>
      </c>
      <c r="G319" t="s">
        <v>2193</v>
      </c>
      <c r="H319">
        <v>3</v>
      </c>
    </row>
    <row r="320" spans="1:8">
      <c r="A320" t="s">
        <v>1026</v>
      </c>
      <c r="B320">
        <v>4</v>
      </c>
      <c r="D320" t="s">
        <v>1026</v>
      </c>
      <c r="E320">
        <v>4</v>
      </c>
      <c r="G320" t="s">
        <v>1026</v>
      </c>
      <c r="H320">
        <v>4</v>
      </c>
    </row>
    <row r="321" spans="1:8">
      <c r="A321" t="s">
        <v>10</v>
      </c>
      <c r="B321">
        <v>5</v>
      </c>
      <c r="D321" t="s">
        <v>3</v>
      </c>
      <c r="E321">
        <v>5</v>
      </c>
      <c r="G321" t="s">
        <v>3</v>
      </c>
      <c r="H321">
        <v>5</v>
      </c>
    </row>
    <row r="322" spans="1:8">
      <c r="A322" t="s">
        <v>1737</v>
      </c>
      <c r="B322">
        <v>6</v>
      </c>
      <c r="D322" t="s">
        <v>1743</v>
      </c>
      <c r="E322">
        <v>6</v>
      </c>
      <c r="G322" t="s">
        <v>1689</v>
      </c>
      <c r="H322">
        <v>6</v>
      </c>
    </row>
    <row r="323" spans="1:8">
      <c r="B323">
        <v>7</v>
      </c>
      <c r="E323">
        <v>7</v>
      </c>
      <c r="H323">
        <v>7</v>
      </c>
    </row>
    <row r="324" spans="1:8">
      <c r="A324" t="s">
        <v>966</v>
      </c>
      <c r="B324">
        <v>1</v>
      </c>
      <c r="D324" t="s">
        <v>967</v>
      </c>
      <c r="E324">
        <v>1</v>
      </c>
      <c r="G324" t="s">
        <v>486</v>
      </c>
      <c r="H324">
        <v>1</v>
      </c>
    </row>
    <row r="325" spans="1:8">
      <c r="A325" t="s">
        <v>49</v>
      </c>
      <c r="B325">
        <v>2</v>
      </c>
      <c r="D325" t="s">
        <v>968</v>
      </c>
      <c r="E325">
        <v>2</v>
      </c>
      <c r="G325" t="s">
        <v>536</v>
      </c>
      <c r="H325">
        <v>2</v>
      </c>
    </row>
    <row r="326" spans="1:8">
      <c r="A326" t="s">
        <v>1795</v>
      </c>
      <c r="B326">
        <v>3</v>
      </c>
      <c r="D326" t="s">
        <v>1540</v>
      </c>
      <c r="E326">
        <v>3</v>
      </c>
      <c r="G326" t="s">
        <v>2195</v>
      </c>
      <c r="H326">
        <v>3</v>
      </c>
    </row>
    <row r="327" spans="1:8">
      <c r="A327" t="s">
        <v>1027</v>
      </c>
      <c r="B327">
        <v>4</v>
      </c>
      <c r="D327" t="s">
        <v>1027</v>
      </c>
      <c r="E327">
        <v>4</v>
      </c>
      <c r="G327" t="s">
        <v>1027</v>
      </c>
      <c r="H327">
        <v>4</v>
      </c>
    </row>
    <row r="328" spans="1:8">
      <c r="A328" t="s">
        <v>10</v>
      </c>
      <c r="B328">
        <v>5</v>
      </c>
      <c r="D328" t="s">
        <v>3</v>
      </c>
      <c r="E328">
        <v>5</v>
      </c>
      <c r="G328" t="s">
        <v>3</v>
      </c>
      <c r="H328">
        <v>5</v>
      </c>
    </row>
    <row r="329" spans="1:8">
      <c r="A329" t="s">
        <v>1716</v>
      </c>
      <c r="B329">
        <v>6</v>
      </c>
      <c r="D329" t="s">
        <v>1745</v>
      </c>
      <c r="E329">
        <v>6</v>
      </c>
      <c r="G329" t="s">
        <v>1664</v>
      </c>
      <c r="H329">
        <v>6</v>
      </c>
    </row>
    <row r="330" spans="1:8">
      <c r="B330">
        <v>7</v>
      </c>
      <c r="E330">
        <v>7</v>
      </c>
      <c r="H330">
        <v>7</v>
      </c>
    </row>
    <row r="331" spans="1:8">
      <c r="A331" t="s">
        <v>87</v>
      </c>
      <c r="B331">
        <v>1</v>
      </c>
      <c r="D331" t="s">
        <v>969</v>
      </c>
      <c r="E331">
        <v>1</v>
      </c>
      <c r="G331" t="s">
        <v>108</v>
      </c>
      <c r="H331">
        <v>1</v>
      </c>
    </row>
    <row r="332" spans="1:8">
      <c r="A332" t="s">
        <v>707</v>
      </c>
      <c r="B332">
        <v>2</v>
      </c>
      <c r="D332" t="s">
        <v>970</v>
      </c>
      <c r="E332">
        <v>2</v>
      </c>
      <c r="G332" t="s">
        <v>609</v>
      </c>
      <c r="H332">
        <v>2</v>
      </c>
    </row>
    <row r="333" spans="1:8">
      <c r="A333" t="s">
        <v>1796</v>
      </c>
      <c r="B333">
        <v>3</v>
      </c>
      <c r="D333" t="s">
        <v>1981</v>
      </c>
      <c r="E333">
        <v>3</v>
      </c>
      <c r="G333" t="s">
        <v>2196</v>
      </c>
      <c r="H333">
        <v>3</v>
      </c>
    </row>
    <row r="334" spans="1:8">
      <c r="A334" t="s">
        <v>1028</v>
      </c>
      <c r="B334">
        <v>4</v>
      </c>
      <c r="D334" t="s">
        <v>1028</v>
      </c>
      <c r="E334">
        <v>4</v>
      </c>
      <c r="G334" t="s">
        <v>1028</v>
      </c>
      <c r="H334">
        <v>4</v>
      </c>
    </row>
    <row r="335" spans="1:8">
      <c r="A335" t="s">
        <v>3</v>
      </c>
      <c r="B335">
        <v>5</v>
      </c>
      <c r="D335" t="s">
        <v>3</v>
      </c>
      <c r="E335">
        <v>5</v>
      </c>
      <c r="G335" t="s">
        <v>3</v>
      </c>
      <c r="H335">
        <v>5</v>
      </c>
    </row>
    <row r="336" spans="1:8">
      <c r="A336" t="s">
        <v>1689</v>
      </c>
      <c r="B336">
        <v>6</v>
      </c>
      <c r="D336" t="s">
        <v>1640</v>
      </c>
      <c r="E336">
        <v>6</v>
      </c>
      <c r="G336" t="s">
        <v>1704</v>
      </c>
      <c r="H336">
        <v>6</v>
      </c>
    </row>
    <row r="337" spans="1:8">
      <c r="B337">
        <v>7</v>
      </c>
      <c r="E337">
        <v>7</v>
      </c>
      <c r="H337">
        <v>7</v>
      </c>
    </row>
    <row r="338" spans="1:8">
      <c r="A338" t="s">
        <v>486</v>
      </c>
      <c r="B338">
        <v>1</v>
      </c>
      <c r="D338" t="s">
        <v>180</v>
      </c>
      <c r="E338">
        <v>1</v>
      </c>
      <c r="G338" t="s">
        <v>66</v>
      </c>
      <c r="H338">
        <v>1</v>
      </c>
    </row>
    <row r="339" spans="1:8">
      <c r="A339" t="s">
        <v>536</v>
      </c>
      <c r="B339">
        <v>2</v>
      </c>
      <c r="D339" t="s">
        <v>673</v>
      </c>
      <c r="E339">
        <v>2</v>
      </c>
      <c r="G339" t="s">
        <v>138</v>
      </c>
      <c r="H339">
        <v>2</v>
      </c>
    </row>
    <row r="340" spans="1:8">
      <c r="A340" t="s">
        <v>1797</v>
      </c>
      <c r="B340">
        <v>3</v>
      </c>
      <c r="D340" t="s">
        <v>1879</v>
      </c>
      <c r="E340">
        <v>3</v>
      </c>
      <c r="G340" t="s">
        <v>2197</v>
      </c>
      <c r="H340">
        <v>3</v>
      </c>
    </row>
    <row r="341" spans="1:8">
      <c r="A341" t="s">
        <v>1029</v>
      </c>
      <c r="B341">
        <v>4</v>
      </c>
      <c r="D341" t="s">
        <v>1029</v>
      </c>
      <c r="E341">
        <v>4</v>
      </c>
      <c r="G341" t="s">
        <v>1029</v>
      </c>
      <c r="H341">
        <v>4</v>
      </c>
    </row>
    <row r="342" spans="1:8">
      <c r="A342" t="s">
        <v>3</v>
      </c>
      <c r="B342">
        <v>5</v>
      </c>
      <c r="D342" t="s">
        <v>3</v>
      </c>
      <c r="E342">
        <v>5</v>
      </c>
      <c r="G342" t="s">
        <v>3</v>
      </c>
      <c r="H342">
        <v>5</v>
      </c>
    </row>
    <row r="343" spans="1:8">
      <c r="A343" t="s">
        <v>1714</v>
      </c>
      <c r="B343">
        <v>6</v>
      </c>
      <c r="D343" t="s">
        <v>1694</v>
      </c>
      <c r="E343">
        <v>6</v>
      </c>
      <c r="G343" t="s">
        <v>1699</v>
      </c>
      <c r="H343">
        <v>6</v>
      </c>
    </row>
    <row r="344" spans="1:8">
      <c r="B344">
        <v>7</v>
      </c>
      <c r="E344">
        <v>7</v>
      </c>
      <c r="H344">
        <v>7</v>
      </c>
    </row>
    <row r="345" spans="1:8">
      <c r="A345" t="s">
        <v>24</v>
      </c>
      <c r="B345">
        <v>1</v>
      </c>
      <c r="D345" t="s">
        <v>0</v>
      </c>
      <c r="E345">
        <v>1</v>
      </c>
      <c r="G345" t="s">
        <v>189</v>
      </c>
      <c r="H345">
        <v>1</v>
      </c>
    </row>
    <row r="346" spans="1:8">
      <c r="A346" t="s">
        <v>767</v>
      </c>
      <c r="B346">
        <v>2</v>
      </c>
      <c r="D346" t="s">
        <v>350</v>
      </c>
      <c r="E346">
        <v>2</v>
      </c>
      <c r="G346" t="s">
        <v>740</v>
      </c>
      <c r="H346">
        <v>2</v>
      </c>
    </row>
    <row r="347" spans="1:8">
      <c r="A347" t="s">
        <v>1555</v>
      </c>
      <c r="B347">
        <v>3</v>
      </c>
      <c r="D347" t="s">
        <v>1882</v>
      </c>
      <c r="E347">
        <v>3</v>
      </c>
      <c r="G347" t="s">
        <v>2198</v>
      </c>
      <c r="H347">
        <v>3</v>
      </c>
    </row>
    <row r="348" spans="1:8">
      <c r="A348" t="s">
        <v>1030</v>
      </c>
      <c r="B348">
        <v>4</v>
      </c>
      <c r="D348" t="s">
        <v>1030</v>
      </c>
      <c r="E348">
        <v>4</v>
      </c>
      <c r="G348" t="s">
        <v>1030</v>
      </c>
      <c r="H348">
        <v>4</v>
      </c>
    </row>
    <row r="349" spans="1:8">
      <c r="A349" t="s">
        <v>3</v>
      </c>
      <c r="B349">
        <v>5</v>
      </c>
      <c r="D349" t="s">
        <v>3</v>
      </c>
      <c r="E349">
        <v>5</v>
      </c>
      <c r="G349" t="s">
        <v>3</v>
      </c>
      <c r="H349">
        <v>5</v>
      </c>
    </row>
    <row r="350" spans="1:8">
      <c r="A350" t="s">
        <v>1733</v>
      </c>
      <c r="B350">
        <v>6</v>
      </c>
      <c r="D350" t="s">
        <v>1714</v>
      </c>
      <c r="E350">
        <v>6</v>
      </c>
      <c r="G350" t="s">
        <v>1607</v>
      </c>
      <c r="H350">
        <v>6</v>
      </c>
    </row>
    <row r="351" spans="1:8">
      <c r="B351">
        <v>7</v>
      </c>
      <c r="E351">
        <v>7</v>
      </c>
      <c r="H351">
        <v>7</v>
      </c>
    </row>
    <row r="352" spans="1:8">
      <c r="A352" t="s">
        <v>964</v>
      </c>
      <c r="B352">
        <v>1</v>
      </c>
      <c r="D352" t="s">
        <v>24</v>
      </c>
      <c r="E352">
        <v>1</v>
      </c>
      <c r="G352" t="s">
        <v>42</v>
      </c>
      <c r="H352">
        <v>1</v>
      </c>
    </row>
    <row r="353" spans="1:8">
      <c r="A353" t="s">
        <v>965</v>
      </c>
      <c r="B353">
        <v>2</v>
      </c>
      <c r="D353" t="s">
        <v>767</v>
      </c>
      <c r="E353">
        <v>2</v>
      </c>
      <c r="G353" t="s">
        <v>728</v>
      </c>
      <c r="H353">
        <v>2</v>
      </c>
    </row>
    <row r="354" spans="1:8">
      <c r="A354" t="s">
        <v>1817</v>
      </c>
      <c r="B354">
        <v>3</v>
      </c>
      <c r="D354" t="s">
        <v>1883</v>
      </c>
      <c r="E354">
        <v>3</v>
      </c>
      <c r="G354" t="s">
        <v>2200</v>
      </c>
      <c r="H354">
        <v>3</v>
      </c>
    </row>
    <row r="355" spans="1:8">
      <c r="A355" t="s">
        <v>1031</v>
      </c>
      <c r="B355">
        <v>4</v>
      </c>
      <c r="D355" t="s">
        <v>1031</v>
      </c>
      <c r="E355">
        <v>4</v>
      </c>
      <c r="G355" t="s">
        <v>1031</v>
      </c>
      <c r="H355">
        <v>4</v>
      </c>
    </row>
    <row r="356" spans="1:8">
      <c r="A356" t="s">
        <v>10</v>
      </c>
      <c r="B356">
        <v>5</v>
      </c>
      <c r="D356" t="s">
        <v>3</v>
      </c>
      <c r="E356">
        <v>5</v>
      </c>
      <c r="G356" t="s">
        <v>3</v>
      </c>
      <c r="H356">
        <v>5</v>
      </c>
    </row>
    <row r="357" spans="1:8">
      <c r="A357" t="s">
        <v>1694</v>
      </c>
      <c r="B357">
        <v>6</v>
      </c>
      <c r="D357" t="s">
        <v>1651</v>
      </c>
      <c r="E357">
        <v>6</v>
      </c>
      <c r="G357" t="s">
        <v>1642</v>
      </c>
      <c r="H357">
        <v>6</v>
      </c>
    </row>
    <row r="358" spans="1:8">
      <c r="B358">
        <v>7</v>
      </c>
      <c r="E358">
        <v>7</v>
      </c>
      <c r="H358">
        <v>7</v>
      </c>
    </row>
    <row r="359" spans="1:8">
      <c r="A359" t="s">
        <v>0</v>
      </c>
      <c r="B359">
        <v>1</v>
      </c>
      <c r="D359" t="s">
        <v>36</v>
      </c>
      <c r="E359">
        <v>1</v>
      </c>
      <c r="G359" t="s">
        <v>84</v>
      </c>
      <c r="H359">
        <v>1</v>
      </c>
    </row>
    <row r="360" spans="1:8">
      <c r="A360" t="s">
        <v>350</v>
      </c>
      <c r="B360">
        <v>2</v>
      </c>
      <c r="D360" t="s">
        <v>575</v>
      </c>
      <c r="E360">
        <v>2</v>
      </c>
      <c r="G360" t="s">
        <v>639</v>
      </c>
      <c r="H360">
        <v>2</v>
      </c>
    </row>
    <row r="361" spans="1:8">
      <c r="A361" t="s">
        <v>1798</v>
      </c>
      <c r="B361">
        <v>3</v>
      </c>
      <c r="D361" t="s">
        <v>1884</v>
      </c>
      <c r="E361">
        <v>3</v>
      </c>
      <c r="G361" t="s">
        <v>2202</v>
      </c>
      <c r="H361">
        <v>3</v>
      </c>
    </row>
    <row r="362" spans="1:8">
      <c r="A362" t="s">
        <v>1032</v>
      </c>
      <c r="B362">
        <v>4</v>
      </c>
      <c r="D362" t="s">
        <v>1032</v>
      </c>
      <c r="E362">
        <v>4</v>
      </c>
      <c r="G362" t="s">
        <v>1032</v>
      </c>
      <c r="H362">
        <v>4</v>
      </c>
    </row>
    <row r="363" spans="1:8">
      <c r="A363" t="s">
        <v>3</v>
      </c>
      <c r="B363">
        <v>5</v>
      </c>
      <c r="D363" t="s">
        <v>3</v>
      </c>
      <c r="E363">
        <v>5</v>
      </c>
      <c r="G363" t="s">
        <v>3</v>
      </c>
      <c r="H363">
        <v>5</v>
      </c>
    </row>
    <row r="364" spans="1:8">
      <c r="A364" t="s">
        <v>1680</v>
      </c>
      <c r="B364">
        <v>6</v>
      </c>
      <c r="D364" t="s">
        <v>1682</v>
      </c>
      <c r="E364">
        <v>6</v>
      </c>
      <c r="G364" t="s">
        <v>1609</v>
      </c>
      <c r="H364">
        <v>6</v>
      </c>
    </row>
    <row r="365" spans="1:8">
      <c r="B365">
        <v>7</v>
      </c>
      <c r="E365">
        <v>7</v>
      </c>
      <c r="H365">
        <v>7</v>
      </c>
    </row>
    <row r="366" spans="1:8">
      <c r="A366" t="s">
        <v>478</v>
      </c>
      <c r="B366">
        <v>1</v>
      </c>
      <c r="D366" t="s">
        <v>33</v>
      </c>
      <c r="E366">
        <v>1</v>
      </c>
      <c r="G366" t="s">
        <v>174</v>
      </c>
      <c r="H366">
        <v>1</v>
      </c>
    </row>
    <row r="367" spans="1:8">
      <c r="A367" t="s">
        <v>528</v>
      </c>
      <c r="B367">
        <v>2</v>
      </c>
      <c r="D367" t="s">
        <v>712</v>
      </c>
      <c r="E367">
        <v>2</v>
      </c>
      <c r="G367" t="s">
        <v>747</v>
      </c>
      <c r="H367">
        <v>2</v>
      </c>
    </row>
    <row r="368" spans="1:8">
      <c r="A368" t="s">
        <v>1799</v>
      </c>
      <c r="B368">
        <v>3</v>
      </c>
      <c r="D368" t="s">
        <v>1887</v>
      </c>
      <c r="E368">
        <v>3</v>
      </c>
      <c r="G368" t="s">
        <v>2207</v>
      </c>
      <c r="H368">
        <v>3</v>
      </c>
    </row>
    <row r="369" spans="1:8">
      <c r="A369" t="s">
        <v>1033</v>
      </c>
      <c r="B369">
        <v>4</v>
      </c>
      <c r="D369" t="s">
        <v>1033</v>
      </c>
      <c r="E369">
        <v>4</v>
      </c>
      <c r="G369" t="s">
        <v>1033</v>
      </c>
      <c r="H369">
        <v>4</v>
      </c>
    </row>
    <row r="370" spans="1:8">
      <c r="A370" t="s">
        <v>3</v>
      </c>
      <c r="B370">
        <v>5</v>
      </c>
      <c r="D370" t="s">
        <v>3</v>
      </c>
      <c r="E370">
        <v>5</v>
      </c>
      <c r="G370" t="s">
        <v>3</v>
      </c>
      <c r="H370">
        <v>5</v>
      </c>
    </row>
    <row r="371" spans="1:8">
      <c r="A371" t="s">
        <v>1664</v>
      </c>
      <c r="B371">
        <v>6</v>
      </c>
      <c r="D371" t="s">
        <v>1670</v>
      </c>
      <c r="E371">
        <v>6</v>
      </c>
      <c r="G371" t="s">
        <v>1757</v>
      </c>
      <c r="H371">
        <v>6</v>
      </c>
    </row>
    <row r="372" spans="1:8">
      <c r="B372">
        <v>7</v>
      </c>
      <c r="E372">
        <v>7</v>
      </c>
      <c r="H372">
        <v>7</v>
      </c>
    </row>
    <row r="373" spans="1:8">
      <c r="A373" t="s">
        <v>108</v>
      </c>
      <c r="B373">
        <v>1</v>
      </c>
      <c r="D373" t="s">
        <v>45</v>
      </c>
      <c r="E373">
        <v>1</v>
      </c>
      <c r="G373" t="s">
        <v>959</v>
      </c>
      <c r="H373">
        <v>1</v>
      </c>
    </row>
    <row r="374" spans="1:8">
      <c r="A374" t="s">
        <v>609</v>
      </c>
      <c r="B374">
        <v>2</v>
      </c>
      <c r="D374" t="s">
        <v>609</v>
      </c>
      <c r="E374">
        <v>2</v>
      </c>
      <c r="G374" t="s">
        <v>154</v>
      </c>
      <c r="H374">
        <v>2</v>
      </c>
    </row>
    <row r="375" spans="1:8">
      <c r="A375" t="s">
        <v>1800</v>
      </c>
      <c r="B375">
        <v>3</v>
      </c>
      <c r="D375" t="s">
        <v>1888</v>
      </c>
      <c r="E375">
        <v>3</v>
      </c>
      <c r="G375" t="s">
        <v>2304</v>
      </c>
      <c r="H375">
        <v>3</v>
      </c>
    </row>
    <row r="376" spans="1:8">
      <c r="A376" t="s">
        <v>1034</v>
      </c>
      <c r="B376">
        <v>4</v>
      </c>
      <c r="D376" t="s">
        <v>1034</v>
      </c>
      <c r="E376">
        <v>4</v>
      </c>
      <c r="G376" t="s">
        <v>1034</v>
      </c>
      <c r="H376">
        <v>4</v>
      </c>
    </row>
    <row r="377" spans="1:8">
      <c r="A377" t="s">
        <v>3</v>
      </c>
      <c r="B377">
        <v>5</v>
      </c>
      <c r="D377" t="s">
        <v>3</v>
      </c>
      <c r="E377">
        <v>5</v>
      </c>
      <c r="G377" t="s">
        <v>3</v>
      </c>
      <c r="H377">
        <v>5</v>
      </c>
    </row>
    <row r="378" spans="1:8">
      <c r="A378" t="s">
        <v>1630</v>
      </c>
      <c r="B378">
        <v>6</v>
      </c>
      <c r="D378" t="s">
        <v>1757</v>
      </c>
      <c r="E378">
        <v>6</v>
      </c>
      <c r="G378" t="s">
        <v>1818</v>
      </c>
      <c r="H378">
        <v>6</v>
      </c>
    </row>
    <row r="379" spans="1:8">
      <c r="B379">
        <v>7</v>
      </c>
      <c r="E379">
        <v>7</v>
      </c>
      <c r="H379">
        <v>7</v>
      </c>
    </row>
    <row r="380" spans="1:8">
      <c r="A380" t="s">
        <v>144</v>
      </c>
      <c r="B380">
        <v>1</v>
      </c>
      <c r="D380" t="s">
        <v>959</v>
      </c>
      <c r="E380">
        <v>1</v>
      </c>
      <c r="G380" t="s">
        <v>957</v>
      </c>
      <c r="H380">
        <v>1</v>
      </c>
    </row>
    <row r="381" spans="1:8">
      <c r="A381" t="s">
        <v>684</v>
      </c>
      <c r="B381">
        <v>2</v>
      </c>
      <c r="D381" t="s">
        <v>154</v>
      </c>
      <c r="E381">
        <v>2</v>
      </c>
      <c r="G381" t="s">
        <v>958</v>
      </c>
      <c r="H381">
        <v>2</v>
      </c>
    </row>
    <row r="382" spans="1:8">
      <c r="A382" t="s">
        <v>1801</v>
      </c>
      <c r="B382">
        <v>3</v>
      </c>
      <c r="D382" t="s">
        <v>1982</v>
      </c>
      <c r="E382">
        <v>3</v>
      </c>
      <c r="G382" t="s">
        <v>2305</v>
      </c>
      <c r="H382">
        <v>3</v>
      </c>
    </row>
    <row r="383" spans="1:8">
      <c r="A383" t="s">
        <v>1035</v>
      </c>
      <c r="B383">
        <v>4</v>
      </c>
      <c r="D383" t="s">
        <v>1035</v>
      </c>
      <c r="E383">
        <v>4</v>
      </c>
      <c r="G383" t="s">
        <v>1035</v>
      </c>
      <c r="H383">
        <v>4</v>
      </c>
    </row>
    <row r="384" spans="1:8">
      <c r="A384" t="s">
        <v>10</v>
      </c>
      <c r="B384">
        <v>5</v>
      </c>
      <c r="D384" t="s">
        <v>3</v>
      </c>
      <c r="E384">
        <v>5</v>
      </c>
      <c r="G384" t="s">
        <v>3</v>
      </c>
      <c r="H384">
        <v>5</v>
      </c>
    </row>
    <row r="385" spans="1:8">
      <c r="A385" t="s">
        <v>1642</v>
      </c>
      <c r="B385">
        <v>6</v>
      </c>
      <c r="D385" t="s">
        <v>1818</v>
      </c>
      <c r="E385">
        <v>6</v>
      </c>
      <c r="G385" t="s">
        <v>1716</v>
      </c>
      <c r="H385">
        <v>6</v>
      </c>
    </row>
    <row r="386" spans="1:8">
      <c r="B386">
        <v>7</v>
      </c>
      <c r="E386">
        <v>7</v>
      </c>
      <c r="H386">
        <v>7</v>
      </c>
    </row>
    <row r="387" spans="1:8">
      <c r="A387" t="s">
        <v>84</v>
      </c>
      <c r="B387">
        <v>1</v>
      </c>
      <c r="D387" t="s">
        <v>957</v>
      </c>
      <c r="E387">
        <v>1</v>
      </c>
      <c r="G387" t="s">
        <v>87</v>
      </c>
      <c r="H387">
        <v>1</v>
      </c>
    </row>
    <row r="388" spans="1:8">
      <c r="A388" t="s">
        <v>639</v>
      </c>
      <c r="B388">
        <v>2</v>
      </c>
      <c r="D388" t="s">
        <v>958</v>
      </c>
      <c r="E388">
        <v>2</v>
      </c>
      <c r="G388" t="s">
        <v>707</v>
      </c>
      <c r="H388">
        <v>2</v>
      </c>
    </row>
    <row r="389" spans="1:8">
      <c r="A389" t="s">
        <v>1802</v>
      </c>
      <c r="B389">
        <v>3</v>
      </c>
      <c r="D389" t="s">
        <v>1983</v>
      </c>
      <c r="E389">
        <v>3</v>
      </c>
      <c r="G389" t="s">
        <v>2209</v>
      </c>
      <c r="H389">
        <v>3</v>
      </c>
    </row>
    <row r="390" spans="1:8">
      <c r="A390" t="s">
        <v>1036</v>
      </c>
      <c r="B390">
        <v>4</v>
      </c>
      <c r="D390" t="s">
        <v>1036</v>
      </c>
      <c r="E390">
        <v>4</v>
      </c>
      <c r="G390" t="s">
        <v>1036</v>
      </c>
      <c r="H390">
        <v>4</v>
      </c>
    </row>
    <row r="391" spans="1:8">
      <c r="A391" t="s">
        <v>3</v>
      </c>
      <c r="B391">
        <v>5</v>
      </c>
      <c r="D391" t="s">
        <v>3</v>
      </c>
      <c r="E391">
        <v>5</v>
      </c>
      <c r="G391" t="s">
        <v>3</v>
      </c>
      <c r="H391">
        <v>5</v>
      </c>
    </row>
    <row r="392" spans="1:8">
      <c r="A392" t="s">
        <v>1818</v>
      </c>
      <c r="B392">
        <v>6</v>
      </c>
      <c r="D392" t="s">
        <v>1664</v>
      </c>
      <c r="E392">
        <v>6</v>
      </c>
      <c r="G392" t="s">
        <v>1755</v>
      </c>
      <c r="H392">
        <v>6</v>
      </c>
    </row>
    <row r="393" spans="1:8">
      <c r="B393">
        <v>7</v>
      </c>
      <c r="E393">
        <v>7</v>
      </c>
      <c r="H393">
        <v>7</v>
      </c>
    </row>
    <row r="394" spans="1:8">
      <c r="A394" t="s">
        <v>957</v>
      </c>
      <c r="B394">
        <v>1</v>
      </c>
      <c r="D394" t="s">
        <v>108</v>
      </c>
      <c r="E394">
        <v>1</v>
      </c>
      <c r="G394" t="s">
        <v>963</v>
      </c>
      <c r="H394">
        <v>1</v>
      </c>
    </row>
    <row r="395" spans="1:8">
      <c r="A395" t="s">
        <v>958</v>
      </c>
      <c r="B395">
        <v>2</v>
      </c>
      <c r="D395" t="s">
        <v>609</v>
      </c>
      <c r="E395">
        <v>2</v>
      </c>
      <c r="G395" t="s">
        <v>601</v>
      </c>
      <c r="H395">
        <v>2</v>
      </c>
    </row>
    <row r="396" spans="1:8">
      <c r="A396" t="s">
        <v>1819</v>
      </c>
      <c r="B396">
        <v>3</v>
      </c>
      <c r="D396" t="s">
        <v>1892</v>
      </c>
      <c r="E396">
        <v>3</v>
      </c>
      <c r="G396" t="s">
        <v>2306</v>
      </c>
      <c r="H396">
        <v>3</v>
      </c>
    </row>
    <row r="397" spans="1:8">
      <c r="A397" t="s">
        <v>1037</v>
      </c>
      <c r="B397">
        <v>4</v>
      </c>
      <c r="D397" t="s">
        <v>1037</v>
      </c>
      <c r="E397">
        <v>4</v>
      </c>
      <c r="G397" t="s">
        <v>1037</v>
      </c>
      <c r="H397">
        <v>4</v>
      </c>
    </row>
    <row r="398" spans="1:8">
      <c r="A398" t="s">
        <v>3</v>
      </c>
      <c r="B398">
        <v>5</v>
      </c>
      <c r="D398" t="s">
        <v>3</v>
      </c>
      <c r="E398">
        <v>5</v>
      </c>
      <c r="G398" t="s">
        <v>3</v>
      </c>
      <c r="H398">
        <v>5</v>
      </c>
    </row>
    <row r="399" spans="1:8">
      <c r="A399" t="s">
        <v>1759</v>
      </c>
      <c r="B399">
        <v>6</v>
      </c>
      <c r="D399" t="s">
        <v>1759</v>
      </c>
      <c r="E399">
        <v>6</v>
      </c>
      <c r="G399" t="s">
        <v>1759</v>
      </c>
      <c r="H399">
        <v>6</v>
      </c>
    </row>
    <row r="400" spans="1:8">
      <c r="B400">
        <v>7</v>
      </c>
      <c r="E400">
        <v>7</v>
      </c>
      <c r="H400">
        <v>7</v>
      </c>
    </row>
    <row r="401" spans="1:8">
      <c r="A401" t="s">
        <v>950</v>
      </c>
      <c r="B401">
        <v>1</v>
      </c>
      <c r="D401" t="s">
        <v>950</v>
      </c>
      <c r="E401">
        <v>1</v>
      </c>
      <c r="G401" t="s">
        <v>950</v>
      </c>
      <c r="H401">
        <v>1</v>
      </c>
    </row>
    <row r="402" spans="1:8">
      <c r="A402" t="s">
        <v>951</v>
      </c>
      <c r="B402">
        <v>2</v>
      </c>
      <c r="D402" t="s">
        <v>951</v>
      </c>
      <c r="E402">
        <v>2</v>
      </c>
      <c r="G402" t="s">
        <v>951</v>
      </c>
      <c r="H402">
        <v>2</v>
      </c>
    </row>
    <row r="403" spans="1:8">
      <c r="A403" t="s">
        <v>1820</v>
      </c>
      <c r="B403">
        <v>3</v>
      </c>
      <c r="D403" t="s">
        <v>1984</v>
      </c>
      <c r="E403">
        <v>3</v>
      </c>
      <c r="G403" t="s">
        <v>2307</v>
      </c>
      <c r="H403">
        <v>3</v>
      </c>
    </row>
    <row r="404" spans="1:8">
      <c r="A404" t="s">
        <v>1038</v>
      </c>
      <c r="B404">
        <v>4</v>
      </c>
      <c r="D404" t="s">
        <v>1038</v>
      </c>
      <c r="E404">
        <v>4</v>
      </c>
      <c r="G404" t="s">
        <v>1038</v>
      </c>
      <c r="H404">
        <v>4</v>
      </c>
    </row>
    <row r="405" spans="1:8">
      <c r="A405" t="s">
        <v>3</v>
      </c>
      <c r="B405">
        <v>5</v>
      </c>
      <c r="D405" t="s">
        <v>3</v>
      </c>
      <c r="E405">
        <v>5</v>
      </c>
      <c r="G405" t="s">
        <v>3</v>
      </c>
      <c r="H405">
        <v>5</v>
      </c>
    </row>
    <row r="406" spans="1:8">
      <c r="B406">
        <v>6</v>
      </c>
      <c r="D406" t="s">
        <v>1985</v>
      </c>
      <c r="E406">
        <v>6</v>
      </c>
      <c r="H406">
        <v>6</v>
      </c>
    </row>
    <row r="407" spans="1:8">
      <c r="B407">
        <v>7</v>
      </c>
      <c r="E407">
        <v>7</v>
      </c>
      <c r="H407">
        <v>7</v>
      </c>
    </row>
    <row r="408" spans="1:8">
      <c r="B408">
        <v>1</v>
      </c>
      <c r="E408">
        <v>1</v>
      </c>
      <c r="H408">
        <v>1</v>
      </c>
    </row>
    <row r="409" spans="1:8">
      <c r="B409">
        <v>2</v>
      </c>
      <c r="E409">
        <v>2</v>
      </c>
      <c r="H409">
        <v>2</v>
      </c>
    </row>
    <row r="410" spans="1:8">
      <c r="B410">
        <v>3</v>
      </c>
      <c r="E410">
        <v>3</v>
      </c>
      <c r="H410">
        <v>3</v>
      </c>
    </row>
    <row r="411" spans="1:8">
      <c r="B411">
        <v>4</v>
      </c>
      <c r="E411">
        <v>4</v>
      </c>
      <c r="H411">
        <v>4</v>
      </c>
    </row>
    <row r="412" spans="1:8">
      <c r="B412">
        <v>5</v>
      </c>
      <c r="E412">
        <v>5</v>
      </c>
      <c r="H412">
        <v>5</v>
      </c>
    </row>
    <row r="413" spans="1:8">
      <c r="B413">
        <v>6</v>
      </c>
      <c r="E413">
        <v>6</v>
      </c>
      <c r="H413">
        <v>6</v>
      </c>
    </row>
    <row r="414" spans="1:8">
      <c r="B414">
        <v>7</v>
      </c>
      <c r="E414">
        <v>7</v>
      </c>
      <c r="H414">
        <v>7</v>
      </c>
    </row>
    <row r="415" spans="1:8">
      <c r="B415">
        <v>1</v>
      </c>
      <c r="E415">
        <v>1</v>
      </c>
      <c r="H415">
        <v>1</v>
      </c>
    </row>
    <row r="416" spans="1:8">
      <c r="B416">
        <v>2</v>
      </c>
      <c r="E416">
        <v>2</v>
      </c>
      <c r="H416">
        <v>2</v>
      </c>
    </row>
    <row r="417" spans="2:8">
      <c r="B417">
        <v>3</v>
      </c>
      <c r="E417">
        <v>3</v>
      </c>
      <c r="H417">
        <v>3</v>
      </c>
    </row>
    <row r="418" spans="2:8">
      <c r="B418">
        <v>4</v>
      </c>
      <c r="E418">
        <v>4</v>
      </c>
      <c r="H418">
        <v>4</v>
      </c>
    </row>
    <row r="419" spans="2:8">
      <c r="B419">
        <v>5</v>
      </c>
      <c r="E419">
        <v>5</v>
      </c>
      <c r="H419">
        <v>5</v>
      </c>
    </row>
    <row r="420" spans="2:8">
      <c r="B420">
        <v>6</v>
      </c>
      <c r="E420">
        <v>6</v>
      </c>
      <c r="H420">
        <v>6</v>
      </c>
    </row>
    <row r="421" spans="2:8">
      <c r="B421">
        <v>7</v>
      </c>
      <c r="E421">
        <v>7</v>
      </c>
      <c r="H421">
        <v>7</v>
      </c>
    </row>
    <row r="422" spans="2:8">
      <c r="B422">
        <v>1</v>
      </c>
      <c r="E422">
        <v>1</v>
      </c>
      <c r="H422">
        <v>1</v>
      </c>
    </row>
    <row r="423" spans="2:8">
      <c r="B423">
        <v>2</v>
      </c>
      <c r="E423">
        <v>2</v>
      </c>
      <c r="H423">
        <v>2</v>
      </c>
    </row>
    <row r="424" spans="2:8">
      <c r="B424">
        <v>3</v>
      </c>
      <c r="E424">
        <v>3</v>
      </c>
      <c r="H424">
        <v>3</v>
      </c>
    </row>
    <row r="425" spans="2:8">
      <c r="B425">
        <v>4</v>
      </c>
      <c r="E425">
        <v>4</v>
      </c>
      <c r="H425">
        <v>4</v>
      </c>
    </row>
    <row r="426" spans="2:8">
      <c r="B426">
        <v>5</v>
      </c>
      <c r="E426">
        <v>5</v>
      </c>
      <c r="H426">
        <v>5</v>
      </c>
    </row>
    <row r="427" spans="2:8">
      <c r="B427">
        <v>6</v>
      </c>
      <c r="E427">
        <v>6</v>
      </c>
      <c r="H427">
        <v>6</v>
      </c>
    </row>
    <row r="428" spans="2:8">
      <c r="B428">
        <v>7</v>
      </c>
      <c r="E428">
        <v>7</v>
      </c>
      <c r="H428">
        <v>7</v>
      </c>
    </row>
    <row r="429" spans="2:8">
      <c r="B429">
        <v>1</v>
      </c>
      <c r="E429">
        <v>1</v>
      </c>
      <c r="H429">
        <v>1</v>
      </c>
    </row>
    <row r="430" spans="2:8">
      <c r="B430">
        <v>2</v>
      </c>
      <c r="E430">
        <v>2</v>
      </c>
      <c r="H430">
        <v>2</v>
      </c>
    </row>
    <row r="431" spans="2:8">
      <c r="B431">
        <v>3</v>
      </c>
      <c r="E431">
        <v>3</v>
      </c>
      <c r="H431">
        <v>3</v>
      </c>
    </row>
    <row r="432" spans="2:8">
      <c r="B432">
        <v>4</v>
      </c>
      <c r="E432">
        <v>4</v>
      </c>
      <c r="H432">
        <v>4</v>
      </c>
    </row>
    <row r="433" spans="2:8">
      <c r="B433">
        <v>5</v>
      </c>
      <c r="E433">
        <v>5</v>
      </c>
      <c r="H433">
        <v>5</v>
      </c>
    </row>
    <row r="434" spans="2:8">
      <c r="B434">
        <v>6</v>
      </c>
      <c r="E434">
        <v>6</v>
      </c>
      <c r="H434">
        <v>6</v>
      </c>
    </row>
    <row r="435" spans="2:8">
      <c r="B435">
        <v>7</v>
      </c>
      <c r="E435">
        <v>7</v>
      </c>
      <c r="H435">
        <v>7</v>
      </c>
    </row>
    <row r="436" spans="2:8">
      <c r="B436">
        <v>1</v>
      </c>
      <c r="E436">
        <v>1</v>
      </c>
      <c r="H436">
        <v>1</v>
      </c>
    </row>
    <row r="437" spans="2:8">
      <c r="B437">
        <v>2</v>
      </c>
      <c r="E437">
        <v>2</v>
      </c>
      <c r="H437">
        <v>2</v>
      </c>
    </row>
    <row r="438" spans="2:8">
      <c r="B438">
        <v>3</v>
      </c>
      <c r="E438">
        <v>3</v>
      </c>
      <c r="H438">
        <v>3</v>
      </c>
    </row>
    <row r="439" spans="2:8">
      <c r="B439">
        <v>4</v>
      </c>
      <c r="E439">
        <v>4</v>
      </c>
      <c r="H439">
        <v>4</v>
      </c>
    </row>
    <row r="440" spans="2:8">
      <c r="B440">
        <v>5</v>
      </c>
      <c r="E440">
        <v>5</v>
      </c>
      <c r="H440">
        <v>5</v>
      </c>
    </row>
    <row r="441" spans="2:8">
      <c r="B441">
        <v>6</v>
      </c>
      <c r="E441">
        <v>6</v>
      </c>
      <c r="H441">
        <v>6</v>
      </c>
    </row>
    <row r="442" spans="2:8">
      <c r="B442">
        <v>7</v>
      </c>
      <c r="E442">
        <v>7</v>
      </c>
      <c r="H442">
        <v>7</v>
      </c>
    </row>
    <row r="443" spans="2:8">
      <c r="B443">
        <v>1</v>
      </c>
      <c r="E443">
        <v>1</v>
      </c>
      <c r="H443">
        <v>1</v>
      </c>
    </row>
    <row r="444" spans="2:8">
      <c r="B444">
        <v>2</v>
      </c>
      <c r="E444">
        <v>2</v>
      </c>
      <c r="H444">
        <v>2</v>
      </c>
    </row>
    <row r="445" spans="2:8">
      <c r="B445">
        <v>3</v>
      </c>
      <c r="E445">
        <v>3</v>
      </c>
      <c r="H445">
        <v>3</v>
      </c>
    </row>
    <row r="446" spans="2:8">
      <c r="B446">
        <v>4</v>
      </c>
      <c r="E446">
        <v>4</v>
      </c>
      <c r="H446">
        <v>4</v>
      </c>
    </row>
    <row r="447" spans="2:8">
      <c r="B447">
        <v>5</v>
      </c>
      <c r="E447">
        <v>5</v>
      </c>
      <c r="H447">
        <v>5</v>
      </c>
    </row>
    <row r="448" spans="2:8">
      <c r="B448">
        <v>6</v>
      </c>
      <c r="E448">
        <v>6</v>
      </c>
      <c r="H448">
        <v>6</v>
      </c>
    </row>
    <row r="449" spans="2:8">
      <c r="B449">
        <v>7</v>
      </c>
      <c r="E449">
        <v>7</v>
      </c>
      <c r="H449">
        <v>7</v>
      </c>
    </row>
    <row r="450" spans="2:8">
      <c r="B450">
        <v>1</v>
      </c>
      <c r="E450">
        <v>1</v>
      </c>
      <c r="H450">
        <v>1</v>
      </c>
    </row>
    <row r="451" spans="2:8">
      <c r="B451">
        <v>2</v>
      </c>
      <c r="E451">
        <v>2</v>
      </c>
      <c r="H451">
        <v>2</v>
      </c>
    </row>
    <row r="452" spans="2:8">
      <c r="B452">
        <v>3</v>
      </c>
      <c r="E452">
        <v>3</v>
      </c>
      <c r="H452">
        <v>3</v>
      </c>
    </row>
    <row r="453" spans="2:8">
      <c r="B453">
        <v>4</v>
      </c>
      <c r="E453">
        <v>4</v>
      </c>
      <c r="H453">
        <v>4</v>
      </c>
    </row>
    <row r="454" spans="2:8">
      <c r="B454">
        <v>5</v>
      </c>
      <c r="E454">
        <v>5</v>
      </c>
      <c r="H454">
        <v>5</v>
      </c>
    </row>
    <row r="455" spans="2:8">
      <c r="B455">
        <v>6</v>
      </c>
      <c r="E455">
        <v>6</v>
      </c>
      <c r="H455">
        <v>6</v>
      </c>
    </row>
    <row r="456" spans="2:8">
      <c r="B456">
        <v>7</v>
      </c>
      <c r="E456">
        <v>7</v>
      </c>
      <c r="H456">
        <v>7</v>
      </c>
    </row>
    <row r="457" spans="2:8">
      <c r="B457">
        <v>1</v>
      </c>
      <c r="E457">
        <v>1</v>
      </c>
      <c r="H457">
        <v>1</v>
      </c>
    </row>
    <row r="458" spans="2:8">
      <c r="B458">
        <v>2</v>
      </c>
      <c r="E458">
        <v>2</v>
      </c>
      <c r="H458">
        <v>2</v>
      </c>
    </row>
    <row r="459" spans="2:8">
      <c r="B459">
        <v>3</v>
      </c>
      <c r="E459">
        <v>3</v>
      </c>
      <c r="H459">
        <v>3</v>
      </c>
    </row>
    <row r="460" spans="2:8">
      <c r="B460">
        <v>4</v>
      </c>
      <c r="E460">
        <v>4</v>
      </c>
      <c r="H460">
        <v>4</v>
      </c>
    </row>
    <row r="461" spans="2:8">
      <c r="B461">
        <v>5</v>
      </c>
      <c r="E461">
        <v>5</v>
      </c>
      <c r="H461">
        <v>5</v>
      </c>
    </row>
    <row r="462" spans="2:8">
      <c r="B462">
        <v>6</v>
      </c>
      <c r="E462">
        <v>6</v>
      </c>
      <c r="H462">
        <v>6</v>
      </c>
    </row>
    <row r="463" spans="2:8">
      <c r="B463">
        <v>7</v>
      </c>
      <c r="E463">
        <v>7</v>
      </c>
      <c r="H463">
        <v>7</v>
      </c>
    </row>
    <row r="464" spans="2:8">
      <c r="B464">
        <v>1</v>
      </c>
      <c r="E464">
        <v>1</v>
      </c>
      <c r="H464">
        <v>1</v>
      </c>
    </row>
    <row r="465" spans="2:8">
      <c r="B465">
        <v>2</v>
      </c>
      <c r="E465">
        <v>2</v>
      </c>
      <c r="H465">
        <v>2</v>
      </c>
    </row>
    <row r="466" spans="2:8">
      <c r="B466">
        <v>3</v>
      </c>
      <c r="E466">
        <v>3</v>
      </c>
      <c r="H466">
        <v>3</v>
      </c>
    </row>
    <row r="467" spans="2:8">
      <c r="B467">
        <v>4</v>
      </c>
      <c r="E467">
        <v>4</v>
      </c>
      <c r="H467">
        <v>4</v>
      </c>
    </row>
    <row r="468" spans="2:8">
      <c r="B468">
        <v>5</v>
      </c>
      <c r="E468">
        <v>5</v>
      </c>
      <c r="H468">
        <v>5</v>
      </c>
    </row>
    <row r="469" spans="2:8">
      <c r="B469">
        <v>6</v>
      </c>
      <c r="E469">
        <v>6</v>
      </c>
      <c r="H469">
        <v>6</v>
      </c>
    </row>
    <row r="470" spans="2:8">
      <c r="B470">
        <v>7</v>
      </c>
      <c r="E470">
        <v>7</v>
      </c>
      <c r="H470">
        <v>7</v>
      </c>
    </row>
    <row r="471" spans="2:8">
      <c r="B471">
        <v>1</v>
      </c>
      <c r="E471">
        <v>1</v>
      </c>
      <c r="H471">
        <v>1</v>
      </c>
    </row>
    <row r="472" spans="2:8">
      <c r="B472">
        <v>2</v>
      </c>
      <c r="E472">
        <v>2</v>
      </c>
      <c r="H472">
        <v>2</v>
      </c>
    </row>
    <row r="473" spans="2:8">
      <c r="B473">
        <v>3</v>
      </c>
      <c r="E473">
        <v>3</v>
      </c>
      <c r="H473">
        <v>3</v>
      </c>
    </row>
    <row r="474" spans="2:8">
      <c r="B474">
        <v>4</v>
      </c>
      <c r="E474">
        <v>4</v>
      </c>
      <c r="H474">
        <v>4</v>
      </c>
    </row>
    <row r="475" spans="2:8">
      <c r="B475">
        <v>5</v>
      </c>
      <c r="E475">
        <v>5</v>
      </c>
      <c r="H475">
        <v>5</v>
      </c>
    </row>
    <row r="476" spans="2:8">
      <c r="B476">
        <v>6</v>
      </c>
      <c r="E476">
        <v>6</v>
      </c>
      <c r="H476">
        <v>6</v>
      </c>
    </row>
    <row r="477" spans="2:8">
      <c r="B477">
        <v>7</v>
      </c>
      <c r="E477">
        <v>7</v>
      </c>
      <c r="H477">
        <v>7</v>
      </c>
    </row>
    <row r="478" spans="2:8">
      <c r="B478">
        <v>1</v>
      </c>
      <c r="E478">
        <v>1</v>
      </c>
      <c r="H478">
        <v>1</v>
      </c>
    </row>
    <row r="479" spans="2:8">
      <c r="B479">
        <v>2</v>
      </c>
      <c r="E479">
        <v>2</v>
      </c>
      <c r="H479">
        <v>2</v>
      </c>
    </row>
    <row r="480" spans="2:8">
      <c r="B480">
        <v>3</v>
      </c>
      <c r="E480">
        <v>3</v>
      </c>
      <c r="H480">
        <v>3</v>
      </c>
    </row>
    <row r="481" spans="2:8">
      <c r="B481">
        <v>4</v>
      </c>
      <c r="E481">
        <v>4</v>
      </c>
      <c r="H481">
        <v>4</v>
      </c>
    </row>
    <row r="482" spans="2:8">
      <c r="B482">
        <v>5</v>
      </c>
      <c r="E482">
        <v>5</v>
      </c>
      <c r="H482">
        <v>5</v>
      </c>
    </row>
    <row r="483" spans="2:8">
      <c r="B483">
        <v>6</v>
      </c>
      <c r="E483">
        <v>6</v>
      </c>
      <c r="H483">
        <v>6</v>
      </c>
    </row>
    <row r="484" spans="2:8">
      <c r="B484">
        <v>7</v>
      </c>
      <c r="E484">
        <v>7</v>
      </c>
      <c r="H484">
        <v>7</v>
      </c>
    </row>
    <row r="485" spans="2:8">
      <c r="B485">
        <v>1</v>
      </c>
      <c r="E485">
        <v>1</v>
      </c>
      <c r="H485">
        <v>1</v>
      </c>
    </row>
    <row r="486" spans="2:8">
      <c r="B486">
        <v>2</v>
      </c>
      <c r="E486">
        <v>2</v>
      </c>
      <c r="H486">
        <v>2</v>
      </c>
    </row>
    <row r="487" spans="2:8">
      <c r="B487">
        <v>3</v>
      </c>
      <c r="E487">
        <v>3</v>
      </c>
      <c r="H487">
        <v>3</v>
      </c>
    </row>
    <row r="488" spans="2:8">
      <c r="B488">
        <v>4</v>
      </c>
      <c r="E488">
        <v>4</v>
      </c>
      <c r="H488">
        <v>4</v>
      </c>
    </row>
    <row r="489" spans="2:8">
      <c r="B489">
        <v>5</v>
      </c>
      <c r="E489">
        <v>5</v>
      </c>
      <c r="H489">
        <v>5</v>
      </c>
    </row>
    <row r="490" spans="2:8">
      <c r="B490">
        <v>6</v>
      </c>
      <c r="E490">
        <v>6</v>
      </c>
      <c r="H490">
        <v>6</v>
      </c>
    </row>
    <row r="491" spans="2:8">
      <c r="B491">
        <v>7</v>
      </c>
      <c r="E491">
        <v>7</v>
      </c>
      <c r="H491">
        <v>7</v>
      </c>
    </row>
    <row r="492" spans="2:8">
      <c r="B492">
        <v>1</v>
      </c>
      <c r="E492">
        <v>1</v>
      </c>
      <c r="H492">
        <v>1</v>
      </c>
    </row>
    <row r="493" spans="2:8">
      <c r="B493">
        <v>2</v>
      </c>
      <c r="E493">
        <v>2</v>
      </c>
      <c r="H493">
        <v>2</v>
      </c>
    </row>
    <row r="494" spans="2:8">
      <c r="B494">
        <v>3</v>
      </c>
      <c r="E494">
        <v>3</v>
      </c>
      <c r="H494">
        <v>3</v>
      </c>
    </row>
    <row r="495" spans="2:8">
      <c r="B495">
        <v>4</v>
      </c>
      <c r="E495">
        <v>4</v>
      </c>
      <c r="H495">
        <v>4</v>
      </c>
    </row>
    <row r="496" spans="2:8">
      <c r="B496">
        <v>5</v>
      </c>
      <c r="E496">
        <v>5</v>
      </c>
      <c r="H496">
        <v>5</v>
      </c>
    </row>
    <row r="497" spans="2:8">
      <c r="B497">
        <v>6</v>
      </c>
      <c r="E497">
        <v>6</v>
      </c>
      <c r="H497">
        <v>6</v>
      </c>
    </row>
    <row r="498" spans="2:8">
      <c r="B498">
        <v>7</v>
      </c>
      <c r="E498">
        <v>7</v>
      </c>
      <c r="H498">
        <v>7</v>
      </c>
    </row>
    <row r="499" spans="2:8">
      <c r="B499">
        <v>1</v>
      </c>
      <c r="E499">
        <v>1</v>
      </c>
      <c r="H499">
        <v>1</v>
      </c>
    </row>
    <row r="500" spans="2:8">
      <c r="B500">
        <v>2</v>
      </c>
      <c r="E500">
        <v>2</v>
      </c>
      <c r="H500">
        <v>2</v>
      </c>
    </row>
    <row r="501" spans="2:8">
      <c r="B501">
        <v>3</v>
      </c>
      <c r="E501">
        <v>3</v>
      </c>
      <c r="H501">
        <v>3</v>
      </c>
    </row>
    <row r="502" spans="2:8">
      <c r="B502">
        <v>4</v>
      </c>
      <c r="E502">
        <v>4</v>
      </c>
      <c r="H502">
        <v>4</v>
      </c>
    </row>
    <row r="503" spans="2:8">
      <c r="B503">
        <v>5</v>
      </c>
      <c r="E503">
        <v>5</v>
      </c>
      <c r="H503">
        <v>5</v>
      </c>
    </row>
    <row r="504" spans="2:8">
      <c r="B504">
        <v>6</v>
      </c>
      <c r="E504">
        <v>6</v>
      </c>
      <c r="H504">
        <v>6</v>
      </c>
    </row>
    <row r="505" spans="2:8">
      <c r="B505">
        <v>7</v>
      </c>
      <c r="E505">
        <v>7</v>
      </c>
      <c r="H505">
        <v>7</v>
      </c>
    </row>
    <row r="506" spans="2:8">
      <c r="B506">
        <v>1</v>
      </c>
      <c r="E506">
        <v>1</v>
      </c>
      <c r="H506">
        <v>1</v>
      </c>
    </row>
    <row r="507" spans="2:8">
      <c r="B507">
        <v>2</v>
      </c>
      <c r="E507">
        <v>2</v>
      </c>
      <c r="H507">
        <v>2</v>
      </c>
    </row>
    <row r="508" spans="2:8">
      <c r="B508">
        <v>3</v>
      </c>
      <c r="E508">
        <v>3</v>
      </c>
      <c r="H508">
        <v>3</v>
      </c>
    </row>
    <row r="509" spans="2:8">
      <c r="B509">
        <v>4</v>
      </c>
      <c r="E509">
        <v>4</v>
      </c>
      <c r="H509">
        <v>4</v>
      </c>
    </row>
    <row r="510" spans="2:8">
      <c r="B510">
        <v>5</v>
      </c>
      <c r="E510">
        <v>5</v>
      </c>
      <c r="H510">
        <v>5</v>
      </c>
    </row>
    <row r="511" spans="2:8">
      <c r="B511">
        <v>6</v>
      </c>
      <c r="E511">
        <v>6</v>
      </c>
      <c r="H511">
        <v>6</v>
      </c>
    </row>
    <row r="512" spans="2:8">
      <c r="B512">
        <v>7</v>
      </c>
      <c r="E512">
        <v>7</v>
      </c>
      <c r="H512">
        <v>7</v>
      </c>
    </row>
    <row r="513" spans="2:8">
      <c r="B513">
        <v>1</v>
      </c>
      <c r="E513">
        <v>1</v>
      </c>
      <c r="H513">
        <v>1</v>
      </c>
    </row>
    <row r="514" spans="2:8">
      <c r="B514">
        <v>2</v>
      </c>
      <c r="E514">
        <v>2</v>
      </c>
      <c r="H514">
        <v>2</v>
      </c>
    </row>
    <row r="515" spans="2:8">
      <c r="B515">
        <v>3</v>
      </c>
      <c r="E515">
        <v>3</v>
      </c>
      <c r="H515">
        <v>3</v>
      </c>
    </row>
    <row r="516" spans="2:8">
      <c r="B516">
        <v>4</v>
      </c>
      <c r="E516">
        <v>4</v>
      </c>
      <c r="H516">
        <v>4</v>
      </c>
    </row>
    <row r="517" spans="2:8">
      <c r="B517">
        <v>5</v>
      </c>
      <c r="E517">
        <v>5</v>
      </c>
      <c r="H517">
        <v>5</v>
      </c>
    </row>
    <row r="518" spans="2:8">
      <c r="B518">
        <v>6</v>
      </c>
      <c r="E518">
        <v>6</v>
      </c>
      <c r="H518">
        <v>6</v>
      </c>
    </row>
    <row r="519" spans="2:8">
      <c r="B519">
        <v>7</v>
      </c>
      <c r="E519">
        <v>7</v>
      </c>
      <c r="H519">
        <v>7</v>
      </c>
    </row>
    <row r="520" spans="2:8">
      <c r="B520">
        <v>1</v>
      </c>
      <c r="E520">
        <v>1</v>
      </c>
      <c r="H520">
        <v>1</v>
      </c>
    </row>
    <row r="521" spans="2:8">
      <c r="B521">
        <v>2</v>
      </c>
      <c r="E521">
        <v>2</v>
      </c>
      <c r="H521">
        <v>2</v>
      </c>
    </row>
    <row r="522" spans="2:8">
      <c r="B522">
        <v>3</v>
      </c>
      <c r="E522">
        <v>3</v>
      </c>
      <c r="H522">
        <v>3</v>
      </c>
    </row>
    <row r="523" spans="2:8">
      <c r="B523">
        <v>4</v>
      </c>
      <c r="E523">
        <v>4</v>
      </c>
      <c r="H523">
        <v>4</v>
      </c>
    </row>
    <row r="524" spans="2:8">
      <c r="B524">
        <v>5</v>
      </c>
      <c r="E524">
        <v>5</v>
      </c>
      <c r="H524">
        <v>5</v>
      </c>
    </row>
    <row r="525" spans="2:8">
      <c r="B525">
        <v>6</v>
      </c>
      <c r="E525">
        <v>6</v>
      </c>
      <c r="H525">
        <v>6</v>
      </c>
    </row>
    <row r="526" spans="2:8">
      <c r="B526">
        <v>7</v>
      </c>
      <c r="E526">
        <v>7</v>
      </c>
      <c r="H526">
        <v>7</v>
      </c>
    </row>
    <row r="527" spans="2:8">
      <c r="B527">
        <v>1</v>
      </c>
      <c r="E527">
        <v>1</v>
      </c>
      <c r="H527">
        <v>1</v>
      </c>
    </row>
    <row r="528" spans="2:8">
      <c r="B528">
        <v>2</v>
      </c>
      <c r="E528">
        <v>2</v>
      </c>
      <c r="H528">
        <v>2</v>
      </c>
    </row>
    <row r="529" spans="2:8">
      <c r="B529">
        <v>3</v>
      </c>
      <c r="E529">
        <v>3</v>
      </c>
      <c r="H529">
        <v>3</v>
      </c>
    </row>
    <row r="530" spans="2:8">
      <c r="B530">
        <v>4</v>
      </c>
      <c r="E530">
        <v>4</v>
      </c>
      <c r="H530">
        <v>4</v>
      </c>
    </row>
    <row r="531" spans="2:8">
      <c r="B531">
        <v>5</v>
      </c>
      <c r="E531">
        <v>5</v>
      </c>
      <c r="H531">
        <v>5</v>
      </c>
    </row>
    <row r="532" spans="2:8">
      <c r="B532">
        <v>6</v>
      </c>
      <c r="E532">
        <v>6</v>
      </c>
      <c r="H532">
        <v>6</v>
      </c>
    </row>
    <row r="533" spans="2:8">
      <c r="B533">
        <v>7</v>
      </c>
      <c r="E533">
        <v>7</v>
      </c>
      <c r="H533">
        <v>7</v>
      </c>
    </row>
    <row r="534" spans="2:8">
      <c r="B534">
        <v>1</v>
      </c>
      <c r="E534">
        <v>1</v>
      </c>
      <c r="H534">
        <v>1</v>
      </c>
    </row>
    <row r="535" spans="2:8">
      <c r="B535">
        <v>2</v>
      </c>
      <c r="E535">
        <v>2</v>
      </c>
      <c r="H535">
        <v>2</v>
      </c>
    </row>
    <row r="536" spans="2:8">
      <c r="B536">
        <v>3</v>
      </c>
      <c r="E536">
        <v>3</v>
      </c>
      <c r="H536">
        <v>3</v>
      </c>
    </row>
    <row r="537" spans="2:8">
      <c r="B537">
        <v>4</v>
      </c>
      <c r="E537">
        <v>4</v>
      </c>
      <c r="H537">
        <v>4</v>
      </c>
    </row>
    <row r="538" spans="2:8">
      <c r="B538">
        <v>5</v>
      </c>
      <c r="E538">
        <v>5</v>
      </c>
      <c r="H538">
        <v>5</v>
      </c>
    </row>
    <row r="539" spans="2:8">
      <c r="B539">
        <v>6</v>
      </c>
      <c r="E539">
        <v>6</v>
      </c>
      <c r="H539">
        <v>6</v>
      </c>
    </row>
    <row r="540" spans="2:8">
      <c r="B540">
        <v>7</v>
      </c>
      <c r="E540">
        <v>7</v>
      </c>
      <c r="H540">
        <v>7</v>
      </c>
    </row>
    <row r="541" spans="2:8">
      <c r="B541">
        <v>1</v>
      </c>
      <c r="E541">
        <v>1</v>
      </c>
      <c r="H541">
        <v>1</v>
      </c>
    </row>
    <row r="542" spans="2:8">
      <c r="B542">
        <v>2</v>
      </c>
      <c r="E542">
        <v>2</v>
      </c>
      <c r="H542">
        <v>2</v>
      </c>
    </row>
    <row r="543" spans="2:8">
      <c r="B543">
        <v>3</v>
      </c>
      <c r="E543">
        <v>3</v>
      </c>
      <c r="H543">
        <v>3</v>
      </c>
    </row>
    <row r="544" spans="2:8">
      <c r="B544">
        <v>4</v>
      </c>
      <c r="E544">
        <v>4</v>
      </c>
      <c r="H544">
        <v>4</v>
      </c>
    </row>
    <row r="545" spans="2:8">
      <c r="B545">
        <v>5</v>
      </c>
      <c r="E545">
        <v>5</v>
      </c>
      <c r="H545">
        <v>5</v>
      </c>
    </row>
    <row r="546" spans="2:8">
      <c r="B546">
        <v>6</v>
      </c>
      <c r="E546">
        <v>6</v>
      </c>
      <c r="H546">
        <v>6</v>
      </c>
    </row>
    <row r="547" spans="2:8">
      <c r="B547">
        <v>7</v>
      </c>
      <c r="E547">
        <v>7</v>
      </c>
      <c r="H547">
        <v>7</v>
      </c>
    </row>
    <row r="548" spans="2:8">
      <c r="B548">
        <v>1</v>
      </c>
      <c r="E548">
        <v>1</v>
      </c>
      <c r="H548">
        <v>1</v>
      </c>
    </row>
    <row r="549" spans="2:8">
      <c r="B549">
        <v>2</v>
      </c>
      <c r="E549">
        <v>2</v>
      </c>
      <c r="H549">
        <v>2</v>
      </c>
    </row>
    <row r="550" spans="2:8">
      <c r="B550">
        <v>3</v>
      </c>
      <c r="E550">
        <v>3</v>
      </c>
      <c r="H550">
        <v>3</v>
      </c>
    </row>
    <row r="551" spans="2:8">
      <c r="B551">
        <v>4</v>
      </c>
      <c r="E551">
        <v>4</v>
      </c>
      <c r="H551">
        <v>4</v>
      </c>
    </row>
    <row r="552" spans="2:8">
      <c r="B552">
        <v>5</v>
      </c>
      <c r="E552">
        <v>5</v>
      </c>
      <c r="H552">
        <v>5</v>
      </c>
    </row>
    <row r="553" spans="2:8">
      <c r="B553">
        <v>6</v>
      </c>
      <c r="E553">
        <v>6</v>
      </c>
      <c r="H553">
        <v>6</v>
      </c>
    </row>
    <row r="554" spans="2:8">
      <c r="B554">
        <v>7</v>
      </c>
      <c r="E554">
        <v>7</v>
      </c>
      <c r="H554">
        <v>7</v>
      </c>
    </row>
    <row r="555" spans="2:8">
      <c r="B555">
        <v>1</v>
      </c>
      <c r="E555">
        <v>1</v>
      </c>
      <c r="H555">
        <v>1</v>
      </c>
    </row>
    <row r="556" spans="2:8">
      <c r="B556">
        <v>2</v>
      </c>
      <c r="E556">
        <v>2</v>
      </c>
      <c r="H556">
        <v>2</v>
      </c>
    </row>
    <row r="557" spans="2:8">
      <c r="B557">
        <v>3</v>
      </c>
      <c r="E557">
        <v>3</v>
      </c>
      <c r="H557">
        <v>3</v>
      </c>
    </row>
    <row r="558" spans="2:8">
      <c r="B558">
        <v>4</v>
      </c>
      <c r="E558">
        <v>4</v>
      </c>
      <c r="H558">
        <v>4</v>
      </c>
    </row>
    <row r="559" spans="2:8">
      <c r="B559">
        <v>5</v>
      </c>
      <c r="E559">
        <v>5</v>
      </c>
      <c r="H559">
        <v>5</v>
      </c>
    </row>
    <row r="560" spans="2:8">
      <c r="B560">
        <v>6</v>
      </c>
      <c r="E560">
        <v>6</v>
      </c>
      <c r="H560">
        <v>6</v>
      </c>
    </row>
    <row r="561" spans="2:8">
      <c r="B561">
        <v>7</v>
      </c>
      <c r="E561">
        <v>7</v>
      </c>
      <c r="H561">
        <v>7</v>
      </c>
    </row>
    <row r="562" spans="2:8">
      <c r="B562">
        <v>1</v>
      </c>
      <c r="E562">
        <v>1</v>
      </c>
      <c r="H562">
        <v>1</v>
      </c>
    </row>
    <row r="563" spans="2:8">
      <c r="B563">
        <v>2</v>
      </c>
      <c r="E563">
        <v>2</v>
      </c>
      <c r="H563">
        <v>2</v>
      </c>
    </row>
    <row r="564" spans="2:8">
      <c r="B564">
        <v>3</v>
      </c>
      <c r="E564">
        <v>3</v>
      </c>
      <c r="H564">
        <v>3</v>
      </c>
    </row>
    <row r="565" spans="2:8">
      <c r="B565">
        <v>4</v>
      </c>
      <c r="E565">
        <v>4</v>
      </c>
      <c r="H565">
        <v>4</v>
      </c>
    </row>
    <row r="566" spans="2:8">
      <c r="B566">
        <v>5</v>
      </c>
      <c r="E566">
        <v>5</v>
      </c>
      <c r="H566">
        <v>5</v>
      </c>
    </row>
    <row r="567" spans="2:8">
      <c r="B567">
        <v>6</v>
      </c>
      <c r="E567">
        <v>6</v>
      </c>
      <c r="H567">
        <v>6</v>
      </c>
    </row>
    <row r="568" spans="2:8">
      <c r="B568">
        <v>7</v>
      </c>
      <c r="E568">
        <v>7</v>
      </c>
      <c r="H568">
        <v>7</v>
      </c>
    </row>
    <row r="569" spans="2:8">
      <c r="B569">
        <v>1</v>
      </c>
      <c r="E569">
        <v>1</v>
      </c>
      <c r="H569">
        <v>1</v>
      </c>
    </row>
    <row r="570" spans="2:8">
      <c r="B570">
        <v>2</v>
      </c>
      <c r="E570">
        <v>2</v>
      </c>
      <c r="H570">
        <v>2</v>
      </c>
    </row>
    <row r="571" spans="2:8">
      <c r="B571">
        <v>3</v>
      </c>
      <c r="E571">
        <v>3</v>
      </c>
      <c r="H571">
        <v>3</v>
      </c>
    </row>
    <row r="572" spans="2:8">
      <c r="B572">
        <v>4</v>
      </c>
      <c r="E572">
        <v>4</v>
      </c>
      <c r="H572">
        <v>4</v>
      </c>
    </row>
    <row r="573" spans="2:8">
      <c r="B573">
        <v>5</v>
      </c>
      <c r="E573">
        <v>5</v>
      </c>
      <c r="H573">
        <v>5</v>
      </c>
    </row>
    <row r="574" spans="2:8">
      <c r="B574">
        <v>6</v>
      </c>
      <c r="E574">
        <v>6</v>
      </c>
      <c r="H574">
        <v>6</v>
      </c>
    </row>
    <row r="575" spans="2:8">
      <c r="B575">
        <v>7</v>
      </c>
      <c r="E575">
        <v>7</v>
      </c>
      <c r="H575">
        <v>7</v>
      </c>
    </row>
    <row r="576" spans="2:8">
      <c r="B576">
        <v>1</v>
      </c>
      <c r="E576">
        <v>1</v>
      </c>
      <c r="H576">
        <v>1</v>
      </c>
    </row>
    <row r="577" spans="2:8">
      <c r="B577">
        <v>2</v>
      </c>
      <c r="E577">
        <v>2</v>
      </c>
      <c r="H577">
        <v>2</v>
      </c>
    </row>
    <row r="578" spans="2:8">
      <c r="B578">
        <v>3</v>
      </c>
      <c r="E578">
        <v>3</v>
      </c>
      <c r="H578">
        <v>3</v>
      </c>
    </row>
    <row r="579" spans="2:8">
      <c r="B579">
        <v>4</v>
      </c>
      <c r="E579">
        <v>4</v>
      </c>
      <c r="H579">
        <v>4</v>
      </c>
    </row>
    <row r="580" spans="2:8">
      <c r="B580">
        <v>5</v>
      </c>
      <c r="E580">
        <v>5</v>
      </c>
      <c r="H580">
        <v>5</v>
      </c>
    </row>
    <row r="581" spans="2:8">
      <c r="B581">
        <v>6</v>
      </c>
      <c r="E581">
        <v>6</v>
      </c>
      <c r="H581">
        <v>6</v>
      </c>
    </row>
    <row r="582" spans="2:8">
      <c r="B582">
        <v>7</v>
      </c>
      <c r="E582">
        <v>7</v>
      </c>
      <c r="H582">
        <v>7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A6780-610B-4E6C-8F7F-DB68D6AFAE57}">
  <dimension ref="A1:Q58"/>
  <sheetViews>
    <sheetView workbookViewId="0">
      <selection activeCell="P6" sqref="P6"/>
    </sheetView>
  </sheetViews>
  <sheetFormatPr defaultRowHeight="14.4"/>
  <cols>
    <col min="1" max="1" width="22.44140625" bestFit="1" customWidth="1"/>
    <col min="7" max="7" width="24" bestFit="1" customWidth="1"/>
    <col min="16" max="16" width="24" bestFit="1" customWidth="1"/>
  </cols>
  <sheetData>
    <row r="1" spans="1:17">
      <c r="A1" t="s">
        <v>144</v>
      </c>
      <c r="B1" t="s">
        <v>1500</v>
      </c>
      <c r="D1" t="s">
        <v>189</v>
      </c>
      <c r="E1" t="s">
        <v>1272</v>
      </c>
      <c r="G1" t="s">
        <v>957</v>
      </c>
      <c r="H1" t="s">
        <v>1731</v>
      </c>
      <c r="J1" t="s">
        <v>12</v>
      </c>
      <c r="K1" t="s">
        <v>1761</v>
      </c>
      <c r="M1" t="s">
        <v>8</v>
      </c>
      <c r="N1" t="s">
        <v>1821</v>
      </c>
      <c r="P1" t="s">
        <v>21</v>
      </c>
      <c r="Q1" t="s">
        <v>2144</v>
      </c>
    </row>
    <row r="2" spans="1:17">
      <c r="A2" t="s">
        <v>66</v>
      </c>
      <c r="B2" t="s">
        <v>1501</v>
      </c>
      <c r="D2" t="s">
        <v>45</v>
      </c>
      <c r="E2" t="s">
        <v>1547</v>
      </c>
      <c r="G2" t="s">
        <v>216</v>
      </c>
      <c r="H2" t="s">
        <v>1606</v>
      </c>
      <c r="J2" t="s">
        <v>963</v>
      </c>
      <c r="K2" t="s">
        <v>1806</v>
      </c>
      <c r="M2" t="s">
        <v>961</v>
      </c>
      <c r="N2" t="s">
        <v>1973</v>
      </c>
      <c r="P2" t="s">
        <v>210</v>
      </c>
      <c r="Q2" t="s">
        <v>2145</v>
      </c>
    </row>
    <row r="3" spans="1:17">
      <c r="A3" t="s">
        <v>75</v>
      </c>
      <c r="B3" t="s">
        <v>1502</v>
      </c>
      <c r="D3" t="s">
        <v>967</v>
      </c>
      <c r="E3" t="s">
        <v>1588</v>
      </c>
      <c r="G3" t="s">
        <v>42</v>
      </c>
      <c r="H3" t="s">
        <v>1608</v>
      </c>
      <c r="J3" t="s">
        <v>63</v>
      </c>
      <c r="K3" t="s">
        <v>1762</v>
      </c>
      <c r="M3" t="s">
        <v>972</v>
      </c>
      <c r="N3" t="s">
        <v>1974</v>
      </c>
      <c r="P3" t="s">
        <v>969</v>
      </c>
      <c r="Q3" t="s">
        <v>2296</v>
      </c>
    </row>
    <row r="4" spans="1:17">
      <c r="A4" t="s">
        <v>486</v>
      </c>
      <c r="B4" t="s">
        <v>1503</v>
      </c>
      <c r="D4" t="s">
        <v>39</v>
      </c>
      <c r="E4" t="s">
        <v>1548</v>
      </c>
      <c r="G4" t="s">
        <v>174</v>
      </c>
      <c r="H4" t="s">
        <v>1610</v>
      </c>
      <c r="J4" t="s">
        <v>18</v>
      </c>
      <c r="K4" t="s">
        <v>1763</v>
      </c>
      <c r="M4" t="s">
        <v>81</v>
      </c>
      <c r="N4" t="s">
        <v>1824</v>
      </c>
      <c r="P4" t="s">
        <v>130</v>
      </c>
      <c r="Q4" t="s">
        <v>2149</v>
      </c>
    </row>
    <row r="5" spans="1:17">
      <c r="A5" t="s">
        <v>81</v>
      </c>
      <c r="B5" t="s">
        <v>1504</v>
      </c>
      <c r="D5" t="s">
        <v>419</v>
      </c>
      <c r="E5" t="s">
        <v>1549</v>
      </c>
      <c r="G5" t="s">
        <v>5</v>
      </c>
      <c r="H5" t="s">
        <v>1612</v>
      </c>
      <c r="J5" t="s">
        <v>30</v>
      </c>
      <c r="K5" t="s">
        <v>1764</v>
      </c>
      <c r="M5" t="s">
        <v>18</v>
      </c>
      <c r="N5" t="s">
        <v>1825</v>
      </c>
      <c r="P5" t="s">
        <v>63</v>
      </c>
      <c r="Q5" t="s">
        <v>1508</v>
      </c>
    </row>
    <row r="6" spans="1:17">
      <c r="A6" t="s">
        <v>39</v>
      </c>
      <c r="B6" t="s">
        <v>1505</v>
      </c>
      <c r="D6" t="s">
        <v>42</v>
      </c>
      <c r="E6" t="s">
        <v>1550</v>
      </c>
      <c r="G6" t="s">
        <v>956</v>
      </c>
      <c r="H6" t="s">
        <v>1612</v>
      </c>
      <c r="J6" t="s">
        <v>971</v>
      </c>
      <c r="K6" t="s">
        <v>1807</v>
      </c>
      <c r="M6" t="s">
        <v>138</v>
      </c>
      <c r="N6" t="s">
        <v>1826</v>
      </c>
      <c r="P6" t="s">
        <v>5</v>
      </c>
      <c r="Q6" t="s">
        <v>2151</v>
      </c>
    </row>
    <row r="7" spans="1:17">
      <c r="A7" t="s">
        <v>204</v>
      </c>
      <c r="B7" t="s">
        <v>1505</v>
      </c>
      <c r="D7" t="s">
        <v>5</v>
      </c>
      <c r="E7" t="s">
        <v>1551</v>
      </c>
      <c r="G7" t="s">
        <v>81</v>
      </c>
      <c r="H7" t="s">
        <v>1615</v>
      </c>
      <c r="J7" t="s">
        <v>5</v>
      </c>
      <c r="K7" t="s">
        <v>1765</v>
      </c>
      <c r="M7" t="s">
        <v>973</v>
      </c>
      <c r="N7" t="s">
        <v>1975</v>
      </c>
      <c r="P7" t="s">
        <v>956</v>
      </c>
      <c r="Q7" t="s">
        <v>2151</v>
      </c>
    </row>
    <row r="8" spans="1:17">
      <c r="A8" t="s">
        <v>963</v>
      </c>
      <c r="B8" t="s">
        <v>1505</v>
      </c>
      <c r="D8" t="s">
        <v>956</v>
      </c>
      <c r="E8" t="s">
        <v>1551</v>
      </c>
      <c r="G8" t="s">
        <v>964</v>
      </c>
      <c r="H8" t="s">
        <v>1734</v>
      </c>
      <c r="J8" t="s">
        <v>956</v>
      </c>
      <c r="K8" t="s">
        <v>1765</v>
      </c>
      <c r="M8" t="s">
        <v>954</v>
      </c>
      <c r="N8" t="s">
        <v>1976</v>
      </c>
      <c r="P8" t="s">
        <v>138</v>
      </c>
      <c r="Q8" t="s">
        <v>2152</v>
      </c>
    </row>
    <row r="9" spans="1:17">
      <c r="A9" t="s">
        <v>174</v>
      </c>
      <c r="B9" t="s">
        <v>1506</v>
      </c>
      <c r="D9" t="s">
        <v>424</v>
      </c>
      <c r="E9" t="s">
        <v>1589</v>
      </c>
      <c r="G9" t="s">
        <v>468</v>
      </c>
      <c r="H9" t="s">
        <v>1736</v>
      </c>
      <c r="J9" t="s">
        <v>45</v>
      </c>
      <c r="K9" t="s">
        <v>1766</v>
      </c>
      <c r="M9" t="s">
        <v>12</v>
      </c>
      <c r="N9" t="s">
        <v>1827</v>
      </c>
      <c r="P9" t="s">
        <v>424</v>
      </c>
      <c r="Q9" t="s">
        <v>2297</v>
      </c>
    </row>
    <row r="10" spans="1:17">
      <c r="A10" t="s">
        <v>964</v>
      </c>
      <c r="B10" t="s">
        <v>1496</v>
      </c>
      <c r="D10" t="s">
        <v>954</v>
      </c>
      <c r="E10" t="s">
        <v>1590</v>
      </c>
      <c r="G10" t="s">
        <v>966</v>
      </c>
      <c r="H10" t="s">
        <v>1618</v>
      </c>
      <c r="J10" t="s">
        <v>90</v>
      </c>
      <c r="K10" t="s">
        <v>1767</v>
      </c>
      <c r="M10" t="s">
        <v>110</v>
      </c>
      <c r="N10" t="s">
        <v>1828</v>
      </c>
      <c r="P10" t="s">
        <v>18</v>
      </c>
      <c r="Q10" t="s">
        <v>2153</v>
      </c>
    </row>
    <row r="11" spans="1:17">
      <c r="A11" t="s">
        <v>42</v>
      </c>
      <c r="B11" t="s">
        <v>1507</v>
      </c>
      <c r="D11" t="s">
        <v>147</v>
      </c>
      <c r="E11" t="s">
        <v>1552</v>
      </c>
      <c r="G11" t="s">
        <v>961</v>
      </c>
      <c r="H11" t="s">
        <v>1739</v>
      </c>
      <c r="J11" t="s">
        <v>75</v>
      </c>
      <c r="K11" t="s">
        <v>1768</v>
      </c>
      <c r="M11" t="s">
        <v>204</v>
      </c>
      <c r="N11" t="s">
        <v>1829</v>
      </c>
      <c r="P11" t="s">
        <v>204</v>
      </c>
      <c r="Q11" t="s">
        <v>2154</v>
      </c>
    </row>
    <row r="12" spans="1:17">
      <c r="A12" t="s">
        <v>961</v>
      </c>
      <c r="B12" t="s">
        <v>1508</v>
      </c>
      <c r="D12" t="s">
        <v>180</v>
      </c>
      <c r="E12" t="s">
        <v>1553</v>
      </c>
      <c r="G12" t="s">
        <v>39</v>
      </c>
      <c r="H12" t="s">
        <v>1621</v>
      </c>
      <c r="J12" t="s">
        <v>57</v>
      </c>
      <c r="K12" t="s">
        <v>1769</v>
      </c>
      <c r="M12" t="s">
        <v>210</v>
      </c>
      <c r="N12" t="s">
        <v>1830</v>
      </c>
      <c r="P12" t="s">
        <v>468</v>
      </c>
      <c r="Q12" t="s">
        <v>2154</v>
      </c>
    </row>
    <row r="13" spans="1:17">
      <c r="A13" t="s">
        <v>27</v>
      </c>
      <c r="B13" t="s">
        <v>1509</v>
      </c>
      <c r="D13" t="s">
        <v>110</v>
      </c>
      <c r="E13" t="s">
        <v>1554</v>
      </c>
      <c r="G13" t="s">
        <v>18</v>
      </c>
      <c r="H13" t="s">
        <v>1623</v>
      </c>
      <c r="J13" t="s">
        <v>96</v>
      </c>
      <c r="K13" t="s">
        <v>1770</v>
      </c>
      <c r="M13" t="s">
        <v>174</v>
      </c>
      <c r="N13" t="s">
        <v>1831</v>
      </c>
      <c r="P13" t="s">
        <v>961</v>
      </c>
      <c r="Q13" t="s">
        <v>2154</v>
      </c>
    </row>
    <row r="14" spans="1:17">
      <c r="A14" t="s">
        <v>8</v>
      </c>
      <c r="B14" t="s">
        <v>1510</v>
      </c>
      <c r="D14" t="s">
        <v>21</v>
      </c>
      <c r="E14" t="s">
        <v>1555</v>
      </c>
      <c r="G14" t="s">
        <v>973</v>
      </c>
      <c r="H14" t="s">
        <v>1623</v>
      </c>
      <c r="J14" t="s">
        <v>81</v>
      </c>
      <c r="K14" t="s">
        <v>1771</v>
      </c>
      <c r="M14" t="s">
        <v>5</v>
      </c>
      <c r="N14" t="s">
        <v>1836</v>
      </c>
      <c r="P14" t="s">
        <v>12</v>
      </c>
      <c r="Q14" t="s">
        <v>2157</v>
      </c>
    </row>
    <row r="15" spans="1:17">
      <c r="A15" t="s">
        <v>54</v>
      </c>
      <c r="B15" t="s">
        <v>1511</v>
      </c>
      <c r="D15" t="s">
        <v>81</v>
      </c>
      <c r="E15" t="s">
        <v>1556</v>
      </c>
      <c r="G15" t="s">
        <v>972</v>
      </c>
      <c r="H15" t="s">
        <v>1625</v>
      </c>
      <c r="J15" t="s">
        <v>204</v>
      </c>
      <c r="K15" t="s">
        <v>1771</v>
      </c>
      <c r="M15" t="s">
        <v>963</v>
      </c>
      <c r="N15" t="s">
        <v>1977</v>
      </c>
      <c r="P15" t="s">
        <v>36</v>
      </c>
      <c r="Q15" t="s">
        <v>2162</v>
      </c>
    </row>
    <row r="16" spans="1:17">
      <c r="A16" t="s">
        <v>147</v>
      </c>
      <c r="B16" t="s">
        <v>1512</v>
      </c>
      <c r="D16" t="s">
        <v>952</v>
      </c>
      <c r="E16" t="s">
        <v>1591</v>
      </c>
      <c r="G16" t="s">
        <v>96</v>
      </c>
      <c r="H16" t="s">
        <v>1625</v>
      </c>
      <c r="J16" t="s">
        <v>69</v>
      </c>
      <c r="K16" t="s">
        <v>1772</v>
      </c>
      <c r="M16" t="s">
        <v>69</v>
      </c>
      <c r="N16" t="s">
        <v>1837</v>
      </c>
      <c r="P16" t="s">
        <v>954</v>
      </c>
      <c r="Q16" t="s">
        <v>2298</v>
      </c>
    </row>
    <row r="17" spans="1:17">
      <c r="A17" t="s">
        <v>0</v>
      </c>
      <c r="B17" t="s">
        <v>1488</v>
      </c>
      <c r="D17" t="s">
        <v>27</v>
      </c>
      <c r="E17" t="s">
        <v>1557</v>
      </c>
      <c r="G17" t="s">
        <v>30</v>
      </c>
      <c r="H17" t="s">
        <v>1627</v>
      </c>
      <c r="J17" t="s">
        <v>39</v>
      </c>
      <c r="K17" t="s">
        <v>1773</v>
      </c>
      <c r="M17" t="s">
        <v>956</v>
      </c>
      <c r="N17" t="s">
        <v>1978</v>
      </c>
      <c r="P17" t="s">
        <v>972</v>
      </c>
      <c r="Q17" t="s">
        <v>2299</v>
      </c>
    </row>
    <row r="18" spans="1:17">
      <c r="A18" t="s">
        <v>69</v>
      </c>
      <c r="B18" t="s">
        <v>1513</v>
      </c>
      <c r="D18" t="s">
        <v>971</v>
      </c>
      <c r="E18" t="s">
        <v>1592</v>
      </c>
      <c r="G18" t="s">
        <v>967</v>
      </c>
      <c r="H18" t="s">
        <v>1744</v>
      </c>
      <c r="J18" t="s">
        <v>66</v>
      </c>
      <c r="K18" t="s">
        <v>1774</v>
      </c>
      <c r="M18" t="s">
        <v>63</v>
      </c>
      <c r="N18" t="s">
        <v>1838</v>
      </c>
      <c r="P18" t="s">
        <v>45</v>
      </c>
      <c r="Q18" t="s">
        <v>2163</v>
      </c>
    </row>
    <row r="19" spans="1:17">
      <c r="A19" t="s">
        <v>180</v>
      </c>
      <c r="B19" t="s">
        <v>1514</v>
      </c>
      <c r="D19" t="s">
        <v>96</v>
      </c>
      <c r="E19" t="s">
        <v>1558</v>
      </c>
      <c r="G19" t="s">
        <v>144</v>
      </c>
      <c r="H19" t="s">
        <v>1631</v>
      </c>
      <c r="J19" t="s">
        <v>952</v>
      </c>
      <c r="K19" t="s">
        <v>1808</v>
      </c>
      <c r="M19" t="s">
        <v>27</v>
      </c>
      <c r="N19" t="s">
        <v>1839</v>
      </c>
      <c r="P19" t="s">
        <v>952</v>
      </c>
      <c r="Q19" t="s">
        <v>2300</v>
      </c>
    </row>
    <row r="20" spans="1:17">
      <c r="A20" t="s">
        <v>57</v>
      </c>
      <c r="B20" t="s">
        <v>1489</v>
      </c>
      <c r="D20" t="s">
        <v>468</v>
      </c>
      <c r="E20" t="s">
        <v>1593</v>
      </c>
      <c r="G20" t="s">
        <v>204</v>
      </c>
      <c r="H20" t="s">
        <v>1633</v>
      </c>
      <c r="J20" t="s">
        <v>216</v>
      </c>
      <c r="K20" t="s">
        <v>1775</v>
      </c>
      <c r="M20" t="s">
        <v>57</v>
      </c>
      <c r="N20" t="s">
        <v>1841</v>
      </c>
      <c r="P20" t="s">
        <v>478</v>
      </c>
      <c r="Q20" t="s">
        <v>2164</v>
      </c>
    </row>
    <row r="21" spans="1:17">
      <c r="A21" t="s">
        <v>969</v>
      </c>
      <c r="B21" t="s">
        <v>1535</v>
      </c>
      <c r="D21" t="s">
        <v>966</v>
      </c>
      <c r="E21" t="s">
        <v>1594</v>
      </c>
      <c r="G21" t="s">
        <v>130</v>
      </c>
      <c r="H21" t="s">
        <v>1635</v>
      </c>
      <c r="J21" t="s">
        <v>954</v>
      </c>
      <c r="K21" t="s">
        <v>1809</v>
      </c>
      <c r="M21" t="s">
        <v>96</v>
      </c>
      <c r="N21" t="s">
        <v>1842</v>
      </c>
      <c r="P21" t="s">
        <v>81</v>
      </c>
      <c r="Q21" t="s">
        <v>2167</v>
      </c>
    </row>
    <row r="22" spans="1:17">
      <c r="A22" t="s">
        <v>84</v>
      </c>
      <c r="B22" t="s">
        <v>1515</v>
      </c>
      <c r="D22" t="s">
        <v>964</v>
      </c>
      <c r="E22" t="s">
        <v>1595</v>
      </c>
      <c r="G22" t="s">
        <v>969</v>
      </c>
      <c r="H22" t="s">
        <v>1637</v>
      </c>
      <c r="J22" t="s">
        <v>186</v>
      </c>
      <c r="K22" t="s">
        <v>1776</v>
      </c>
      <c r="M22" t="s">
        <v>42</v>
      </c>
      <c r="N22" t="s">
        <v>1842</v>
      </c>
      <c r="P22" t="s">
        <v>27</v>
      </c>
      <c r="Q22" t="s">
        <v>2167</v>
      </c>
    </row>
    <row r="23" spans="1:17">
      <c r="A23" t="s">
        <v>87</v>
      </c>
      <c r="B23" t="s">
        <v>1516</v>
      </c>
      <c r="D23" t="s">
        <v>108</v>
      </c>
      <c r="E23" t="s">
        <v>1559</v>
      </c>
      <c r="G23" t="s">
        <v>54</v>
      </c>
      <c r="H23" t="s">
        <v>1639</v>
      </c>
      <c r="J23" t="s">
        <v>967</v>
      </c>
      <c r="K23" t="s">
        <v>1810</v>
      </c>
      <c r="M23" t="s">
        <v>468</v>
      </c>
      <c r="N23" t="s">
        <v>1843</v>
      </c>
      <c r="P23" t="s">
        <v>96</v>
      </c>
      <c r="Q23" t="s">
        <v>2168</v>
      </c>
    </row>
    <row r="24" spans="1:17">
      <c r="A24" t="s">
        <v>138</v>
      </c>
      <c r="B24" t="s">
        <v>1517</v>
      </c>
      <c r="D24" t="s">
        <v>87</v>
      </c>
      <c r="E24" t="s">
        <v>1560</v>
      </c>
      <c r="G24" t="s">
        <v>180</v>
      </c>
      <c r="H24" t="s">
        <v>1641</v>
      </c>
      <c r="J24" t="s">
        <v>959</v>
      </c>
      <c r="K24" t="s">
        <v>1811</v>
      </c>
      <c r="M24" t="s">
        <v>87</v>
      </c>
      <c r="N24" t="s">
        <v>1784</v>
      </c>
      <c r="P24" t="s">
        <v>54</v>
      </c>
      <c r="Q24" t="s">
        <v>1537</v>
      </c>
    </row>
    <row r="25" spans="1:17">
      <c r="A25" t="s">
        <v>956</v>
      </c>
      <c r="B25" t="s">
        <v>1536</v>
      </c>
      <c r="D25" t="s">
        <v>144</v>
      </c>
      <c r="E25" t="s">
        <v>1561</v>
      </c>
      <c r="G25" t="s">
        <v>84</v>
      </c>
      <c r="H25" t="s">
        <v>1643</v>
      </c>
      <c r="J25" t="s">
        <v>180</v>
      </c>
      <c r="K25" t="s">
        <v>1777</v>
      </c>
      <c r="M25" t="s">
        <v>952</v>
      </c>
      <c r="N25" t="s">
        <v>1979</v>
      </c>
      <c r="P25" t="s">
        <v>964</v>
      </c>
      <c r="Q25" t="s">
        <v>2301</v>
      </c>
    </row>
    <row r="26" spans="1:17">
      <c r="A26" t="s">
        <v>110</v>
      </c>
      <c r="B26" t="s">
        <v>1518</v>
      </c>
      <c r="D26" t="s">
        <v>36</v>
      </c>
      <c r="E26" t="s">
        <v>1562</v>
      </c>
      <c r="G26" t="s">
        <v>12</v>
      </c>
      <c r="H26" t="s">
        <v>1648</v>
      </c>
      <c r="J26" t="s">
        <v>210</v>
      </c>
      <c r="K26" t="s">
        <v>1778</v>
      </c>
      <c r="M26" t="s">
        <v>66</v>
      </c>
      <c r="N26" t="s">
        <v>1848</v>
      </c>
      <c r="P26" t="s">
        <v>966</v>
      </c>
      <c r="Q26" t="s">
        <v>2170</v>
      </c>
    </row>
    <row r="27" spans="1:17">
      <c r="A27" t="s">
        <v>96</v>
      </c>
      <c r="B27" t="s">
        <v>1519</v>
      </c>
      <c r="D27" t="s">
        <v>57</v>
      </c>
      <c r="E27" t="s">
        <v>1563</v>
      </c>
      <c r="G27" t="s">
        <v>147</v>
      </c>
      <c r="H27" t="s">
        <v>1343</v>
      </c>
      <c r="J27" t="s">
        <v>36</v>
      </c>
      <c r="K27" t="s">
        <v>1779</v>
      </c>
      <c r="M27" t="s">
        <v>54</v>
      </c>
      <c r="N27" t="s">
        <v>1852</v>
      </c>
      <c r="P27" t="s">
        <v>967</v>
      </c>
      <c r="Q27" t="s">
        <v>2302</v>
      </c>
    </row>
    <row r="28" spans="1:17">
      <c r="A28" t="s">
        <v>36</v>
      </c>
      <c r="B28" t="s">
        <v>1519</v>
      </c>
      <c r="D28" t="s">
        <v>963</v>
      </c>
      <c r="E28" t="s">
        <v>1563</v>
      </c>
      <c r="G28" t="s">
        <v>952</v>
      </c>
      <c r="H28" t="s">
        <v>1747</v>
      </c>
      <c r="J28" t="s">
        <v>973</v>
      </c>
      <c r="K28" t="s">
        <v>1812</v>
      </c>
      <c r="M28" t="s">
        <v>21</v>
      </c>
      <c r="N28" t="s">
        <v>1854</v>
      </c>
      <c r="P28" t="s">
        <v>110</v>
      </c>
      <c r="Q28" t="s">
        <v>2171</v>
      </c>
    </row>
    <row r="29" spans="1:17">
      <c r="A29" t="s">
        <v>63</v>
      </c>
      <c r="B29" t="s">
        <v>1520</v>
      </c>
      <c r="D29" t="s">
        <v>130</v>
      </c>
      <c r="E29" t="s">
        <v>1563</v>
      </c>
      <c r="G29" t="s">
        <v>36</v>
      </c>
      <c r="H29" t="s">
        <v>1652</v>
      </c>
      <c r="J29" t="s">
        <v>972</v>
      </c>
      <c r="K29" t="s">
        <v>1813</v>
      </c>
      <c r="M29" t="s">
        <v>90</v>
      </c>
      <c r="N29" t="s">
        <v>1855</v>
      </c>
      <c r="P29" t="s">
        <v>8</v>
      </c>
      <c r="Q29" t="s">
        <v>2172</v>
      </c>
    </row>
    <row r="30" spans="1:17">
      <c r="A30" t="s">
        <v>972</v>
      </c>
      <c r="B30" t="s">
        <v>1537</v>
      </c>
      <c r="D30" t="s">
        <v>486</v>
      </c>
      <c r="E30" t="s">
        <v>1564</v>
      </c>
      <c r="G30" t="s">
        <v>971</v>
      </c>
      <c r="H30" t="s">
        <v>1750</v>
      </c>
      <c r="J30" t="s">
        <v>138</v>
      </c>
      <c r="K30" t="s">
        <v>1780</v>
      </c>
      <c r="M30" t="s">
        <v>186</v>
      </c>
      <c r="N30" t="s">
        <v>1856</v>
      </c>
      <c r="P30" t="s">
        <v>144</v>
      </c>
      <c r="Q30" t="s">
        <v>2173</v>
      </c>
    </row>
    <row r="31" spans="1:17">
      <c r="A31" t="s">
        <v>108</v>
      </c>
      <c r="B31" t="s">
        <v>1521</v>
      </c>
      <c r="D31" t="s">
        <v>478</v>
      </c>
      <c r="E31" t="s">
        <v>1565</v>
      </c>
      <c r="G31" t="s">
        <v>954</v>
      </c>
      <c r="H31" t="s">
        <v>1655</v>
      </c>
      <c r="J31" t="s">
        <v>419</v>
      </c>
      <c r="K31" t="s">
        <v>1781</v>
      </c>
      <c r="M31" t="s">
        <v>216</v>
      </c>
      <c r="N31" t="s">
        <v>1857</v>
      </c>
      <c r="P31" t="s">
        <v>973</v>
      </c>
      <c r="Q31" t="s">
        <v>1492</v>
      </c>
    </row>
    <row r="32" spans="1:17">
      <c r="A32" t="s">
        <v>971</v>
      </c>
      <c r="B32" t="s">
        <v>1538</v>
      </c>
      <c r="D32" t="s">
        <v>63</v>
      </c>
      <c r="E32" t="s">
        <v>1567</v>
      </c>
      <c r="G32" t="s">
        <v>186</v>
      </c>
      <c r="H32" t="s">
        <v>1655</v>
      </c>
      <c r="J32" t="s">
        <v>8</v>
      </c>
      <c r="K32" t="s">
        <v>1782</v>
      </c>
      <c r="M32" t="s">
        <v>30</v>
      </c>
      <c r="N32" t="s">
        <v>1858</v>
      </c>
      <c r="P32" t="s">
        <v>69</v>
      </c>
      <c r="Q32" t="s">
        <v>2176</v>
      </c>
    </row>
    <row r="33" spans="1:17">
      <c r="A33" t="s">
        <v>952</v>
      </c>
      <c r="B33" t="s">
        <v>1539</v>
      </c>
      <c r="D33" t="s">
        <v>972</v>
      </c>
      <c r="E33" t="s">
        <v>1596</v>
      </c>
      <c r="G33" t="s">
        <v>21</v>
      </c>
      <c r="H33" t="s">
        <v>1658</v>
      </c>
      <c r="J33" t="s">
        <v>21</v>
      </c>
      <c r="K33" t="s">
        <v>1783</v>
      </c>
      <c r="M33" t="s">
        <v>966</v>
      </c>
      <c r="N33" t="s">
        <v>1860</v>
      </c>
      <c r="P33" t="s">
        <v>75</v>
      </c>
      <c r="Q33" t="s">
        <v>1526</v>
      </c>
    </row>
    <row r="34" spans="1:17">
      <c r="A34" t="s">
        <v>954</v>
      </c>
      <c r="B34" t="s">
        <v>1540</v>
      </c>
      <c r="D34" t="s">
        <v>973</v>
      </c>
      <c r="E34" t="s">
        <v>1596</v>
      </c>
      <c r="G34" t="s">
        <v>424</v>
      </c>
      <c r="H34" t="s">
        <v>1754</v>
      </c>
      <c r="J34" t="s">
        <v>27</v>
      </c>
      <c r="K34" t="s">
        <v>1785</v>
      </c>
      <c r="M34" t="s">
        <v>964</v>
      </c>
      <c r="N34" t="s">
        <v>1860</v>
      </c>
      <c r="P34" t="s">
        <v>57</v>
      </c>
      <c r="Q34" t="s">
        <v>2177</v>
      </c>
    </row>
    <row r="35" spans="1:17">
      <c r="A35" t="s">
        <v>21</v>
      </c>
      <c r="B35" t="s">
        <v>1522</v>
      </c>
      <c r="D35" t="s">
        <v>216</v>
      </c>
      <c r="E35" t="s">
        <v>1568</v>
      </c>
      <c r="G35" t="s">
        <v>963</v>
      </c>
      <c r="H35" t="s">
        <v>1756</v>
      </c>
      <c r="J35" t="s">
        <v>130</v>
      </c>
      <c r="K35" t="s">
        <v>1786</v>
      </c>
      <c r="M35" t="s">
        <v>189</v>
      </c>
      <c r="N35" t="s">
        <v>1861</v>
      </c>
      <c r="P35" t="s">
        <v>216</v>
      </c>
      <c r="Q35" t="s">
        <v>2178</v>
      </c>
    </row>
    <row r="36" spans="1:17">
      <c r="A36" t="s">
        <v>189</v>
      </c>
      <c r="B36" t="s">
        <v>1523</v>
      </c>
      <c r="D36" t="s">
        <v>12</v>
      </c>
      <c r="E36" t="s">
        <v>1569</v>
      </c>
      <c r="G36" t="s">
        <v>210</v>
      </c>
      <c r="H36" t="s">
        <v>1522</v>
      </c>
      <c r="J36" t="s">
        <v>54</v>
      </c>
      <c r="K36" t="s">
        <v>1787</v>
      </c>
      <c r="M36" t="s">
        <v>130</v>
      </c>
      <c r="N36" t="s">
        <v>1862</v>
      </c>
      <c r="P36" t="s">
        <v>39</v>
      </c>
      <c r="Q36" t="s">
        <v>2180</v>
      </c>
    </row>
    <row r="37" spans="1:17">
      <c r="A37" t="s">
        <v>18</v>
      </c>
      <c r="B37" t="s">
        <v>1524</v>
      </c>
      <c r="D37" t="s">
        <v>138</v>
      </c>
      <c r="E37" t="s">
        <v>1569</v>
      </c>
      <c r="G37" t="s">
        <v>138</v>
      </c>
      <c r="H37" t="s">
        <v>1661</v>
      </c>
      <c r="J37" t="s">
        <v>189</v>
      </c>
      <c r="K37" t="s">
        <v>1788</v>
      </c>
      <c r="M37" t="s">
        <v>478</v>
      </c>
      <c r="N37" t="s">
        <v>1863</v>
      </c>
      <c r="P37" t="s">
        <v>971</v>
      </c>
      <c r="Q37" t="s">
        <v>2303</v>
      </c>
    </row>
    <row r="38" spans="1:17">
      <c r="A38" t="s">
        <v>966</v>
      </c>
      <c r="B38" t="s">
        <v>1491</v>
      </c>
      <c r="D38" t="s">
        <v>66</v>
      </c>
      <c r="E38" t="s">
        <v>1570</v>
      </c>
      <c r="G38" t="s">
        <v>108</v>
      </c>
      <c r="H38" t="s">
        <v>1665</v>
      </c>
      <c r="J38" t="s">
        <v>174</v>
      </c>
      <c r="K38" t="s">
        <v>1789</v>
      </c>
      <c r="M38" t="s">
        <v>486</v>
      </c>
      <c r="N38" t="s">
        <v>1497</v>
      </c>
      <c r="P38" t="s">
        <v>419</v>
      </c>
      <c r="Q38" t="s">
        <v>2181</v>
      </c>
    </row>
    <row r="39" spans="1:17">
      <c r="A39" t="s">
        <v>478</v>
      </c>
      <c r="B39" t="s">
        <v>1525</v>
      </c>
      <c r="D39" t="s">
        <v>210</v>
      </c>
      <c r="E39" t="s">
        <v>1571</v>
      </c>
      <c r="G39" t="s">
        <v>45</v>
      </c>
      <c r="H39" t="s">
        <v>1671</v>
      </c>
      <c r="J39" t="s">
        <v>961</v>
      </c>
      <c r="K39" t="s">
        <v>1814</v>
      </c>
      <c r="M39" t="s">
        <v>144</v>
      </c>
      <c r="N39" t="s">
        <v>1867</v>
      </c>
      <c r="P39" t="s">
        <v>30</v>
      </c>
      <c r="Q39" t="s">
        <v>2182</v>
      </c>
    </row>
    <row r="40" spans="1:17">
      <c r="A40" t="s">
        <v>186</v>
      </c>
      <c r="B40" t="s">
        <v>1526</v>
      </c>
      <c r="D40" t="s">
        <v>969</v>
      </c>
      <c r="E40" t="s">
        <v>1597</v>
      </c>
      <c r="G40" t="s">
        <v>75</v>
      </c>
      <c r="H40" t="s">
        <v>1673</v>
      </c>
      <c r="J40" t="s">
        <v>42</v>
      </c>
      <c r="K40" t="s">
        <v>1790</v>
      </c>
      <c r="M40" t="s">
        <v>424</v>
      </c>
      <c r="N40" t="s">
        <v>1867</v>
      </c>
      <c r="P40" t="s">
        <v>24</v>
      </c>
      <c r="Q40" t="s">
        <v>2183</v>
      </c>
    </row>
    <row r="41" spans="1:17">
      <c r="A41" t="s">
        <v>12</v>
      </c>
      <c r="B41" t="s">
        <v>1498</v>
      </c>
      <c r="D41" t="s">
        <v>75</v>
      </c>
      <c r="E41" t="s">
        <v>1572</v>
      </c>
      <c r="G41" t="s">
        <v>63</v>
      </c>
      <c r="H41" t="s">
        <v>1677</v>
      </c>
      <c r="J41" t="s">
        <v>147</v>
      </c>
      <c r="K41" t="s">
        <v>1791</v>
      </c>
      <c r="M41" t="s">
        <v>971</v>
      </c>
      <c r="N41" t="s">
        <v>1980</v>
      </c>
      <c r="P41" t="s">
        <v>147</v>
      </c>
      <c r="Q41" t="s">
        <v>2184</v>
      </c>
    </row>
    <row r="42" spans="1:17">
      <c r="A42" t="s">
        <v>33</v>
      </c>
      <c r="B42" t="s">
        <v>1527</v>
      </c>
      <c r="D42" t="s">
        <v>33</v>
      </c>
      <c r="E42" t="s">
        <v>1573</v>
      </c>
      <c r="G42" t="s">
        <v>110</v>
      </c>
      <c r="H42" t="s">
        <v>1679</v>
      </c>
      <c r="J42" t="s">
        <v>468</v>
      </c>
      <c r="K42" t="s">
        <v>1815</v>
      </c>
      <c r="M42" t="s">
        <v>75</v>
      </c>
      <c r="N42" t="s">
        <v>1868</v>
      </c>
      <c r="P42" t="s">
        <v>186</v>
      </c>
      <c r="Q42" t="s">
        <v>2185</v>
      </c>
    </row>
    <row r="43" spans="1:17">
      <c r="A43" t="s">
        <v>130</v>
      </c>
      <c r="B43" t="s">
        <v>1528</v>
      </c>
      <c r="D43" t="s">
        <v>204</v>
      </c>
      <c r="E43" t="s">
        <v>1574</v>
      </c>
      <c r="G43" t="s">
        <v>959</v>
      </c>
      <c r="H43" t="s">
        <v>1758</v>
      </c>
      <c r="J43" t="s">
        <v>110</v>
      </c>
      <c r="K43" t="s">
        <v>1792</v>
      </c>
      <c r="M43" t="s">
        <v>39</v>
      </c>
      <c r="N43" t="s">
        <v>1869</v>
      </c>
      <c r="P43" t="s">
        <v>90</v>
      </c>
      <c r="Q43" t="s">
        <v>2186</v>
      </c>
    </row>
    <row r="44" spans="1:17">
      <c r="A44" t="s">
        <v>5</v>
      </c>
      <c r="B44" t="s">
        <v>1529</v>
      </c>
      <c r="D44" t="s">
        <v>30</v>
      </c>
      <c r="E44" t="s">
        <v>1575</v>
      </c>
      <c r="G44" t="s">
        <v>478</v>
      </c>
      <c r="H44" t="s">
        <v>1681</v>
      </c>
      <c r="J44" t="s">
        <v>33</v>
      </c>
      <c r="K44" t="s">
        <v>1793</v>
      </c>
      <c r="M44" t="s">
        <v>419</v>
      </c>
      <c r="N44" t="s">
        <v>1874</v>
      </c>
      <c r="P44" t="s">
        <v>0</v>
      </c>
      <c r="Q44" t="s">
        <v>2189</v>
      </c>
    </row>
    <row r="45" spans="1:17">
      <c r="A45" t="s">
        <v>468</v>
      </c>
      <c r="B45" t="s">
        <v>1541</v>
      </c>
      <c r="D45" t="s">
        <v>959</v>
      </c>
      <c r="E45" t="s">
        <v>1598</v>
      </c>
      <c r="G45" t="s">
        <v>33</v>
      </c>
      <c r="H45" t="s">
        <v>1683</v>
      </c>
      <c r="J45" t="s">
        <v>424</v>
      </c>
      <c r="K45" t="s">
        <v>1816</v>
      </c>
      <c r="M45" t="s">
        <v>147</v>
      </c>
      <c r="N45" t="s">
        <v>1876</v>
      </c>
      <c r="P45" t="s">
        <v>180</v>
      </c>
      <c r="Q45" t="s">
        <v>2190</v>
      </c>
    </row>
    <row r="46" spans="1:17">
      <c r="A46" t="s">
        <v>973</v>
      </c>
      <c r="B46" t="s">
        <v>1493</v>
      </c>
      <c r="D46" t="s">
        <v>174</v>
      </c>
      <c r="E46" t="s">
        <v>1576</v>
      </c>
      <c r="G46" t="s">
        <v>57</v>
      </c>
      <c r="H46" t="s">
        <v>1685</v>
      </c>
      <c r="J46" t="s">
        <v>969</v>
      </c>
      <c r="K46" t="s">
        <v>1794</v>
      </c>
      <c r="M46" t="s">
        <v>84</v>
      </c>
      <c r="N46" t="s">
        <v>1877</v>
      </c>
      <c r="P46" t="s">
        <v>33</v>
      </c>
      <c r="Q46" t="s">
        <v>2193</v>
      </c>
    </row>
    <row r="47" spans="1:17">
      <c r="A47" t="s">
        <v>419</v>
      </c>
      <c r="B47" t="s">
        <v>1530</v>
      </c>
      <c r="D47" t="s">
        <v>18</v>
      </c>
      <c r="E47" t="s">
        <v>1577</v>
      </c>
      <c r="G47" t="s">
        <v>27</v>
      </c>
      <c r="H47" t="s">
        <v>1687</v>
      </c>
      <c r="J47" t="s">
        <v>966</v>
      </c>
      <c r="K47" t="s">
        <v>1795</v>
      </c>
      <c r="M47" t="s">
        <v>967</v>
      </c>
      <c r="N47" t="s">
        <v>1540</v>
      </c>
      <c r="P47" t="s">
        <v>486</v>
      </c>
      <c r="Q47" t="s">
        <v>2195</v>
      </c>
    </row>
    <row r="48" spans="1:17">
      <c r="A48" t="s">
        <v>967</v>
      </c>
      <c r="B48" t="s">
        <v>1542</v>
      </c>
      <c r="D48" t="s">
        <v>961</v>
      </c>
      <c r="E48" t="s">
        <v>1578</v>
      </c>
      <c r="G48" t="s">
        <v>486</v>
      </c>
      <c r="H48" t="s">
        <v>1690</v>
      </c>
      <c r="J48" t="s">
        <v>87</v>
      </c>
      <c r="K48" t="s">
        <v>1796</v>
      </c>
      <c r="M48" t="s">
        <v>969</v>
      </c>
      <c r="N48" t="s">
        <v>1981</v>
      </c>
      <c r="P48" t="s">
        <v>108</v>
      </c>
      <c r="Q48" t="s">
        <v>2196</v>
      </c>
    </row>
    <row r="49" spans="1:17">
      <c r="A49" t="s">
        <v>216</v>
      </c>
      <c r="B49" t="s">
        <v>1531</v>
      </c>
      <c r="D49" t="s">
        <v>957</v>
      </c>
      <c r="E49" t="s">
        <v>1599</v>
      </c>
      <c r="G49" t="s">
        <v>0</v>
      </c>
      <c r="H49" t="s">
        <v>1693</v>
      </c>
      <c r="J49" t="s">
        <v>486</v>
      </c>
      <c r="K49" t="s">
        <v>1797</v>
      </c>
      <c r="M49" t="s">
        <v>180</v>
      </c>
      <c r="N49" t="s">
        <v>1879</v>
      </c>
      <c r="P49" t="s">
        <v>66</v>
      </c>
      <c r="Q49" t="s">
        <v>2197</v>
      </c>
    </row>
    <row r="50" spans="1:17">
      <c r="A50" t="s">
        <v>210</v>
      </c>
      <c r="B50" t="s">
        <v>1494</v>
      </c>
      <c r="D50" t="s">
        <v>69</v>
      </c>
      <c r="E50" t="s">
        <v>1579</v>
      </c>
      <c r="G50" t="s">
        <v>90</v>
      </c>
      <c r="H50" t="s">
        <v>1566</v>
      </c>
      <c r="J50" t="s">
        <v>24</v>
      </c>
      <c r="K50" t="s">
        <v>1555</v>
      </c>
      <c r="M50" t="s">
        <v>0</v>
      </c>
      <c r="N50" t="s">
        <v>1882</v>
      </c>
      <c r="P50" t="s">
        <v>189</v>
      </c>
      <c r="Q50" t="s">
        <v>2198</v>
      </c>
    </row>
    <row r="51" spans="1:17">
      <c r="A51" t="s">
        <v>45</v>
      </c>
      <c r="B51" t="s">
        <v>1532</v>
      </c>
      <c r="D51" t="s">
        <v>54</v>
      </c>
      <c r="E51" t="s">
        <v>1580</v>
      </c>
      <c r="G51" t="s">
        <v>189</v>
      </c>
      <c r="H51" t="s">
        <v>1700</v>
      </c>
      <c r="J51" t="s">
        <v>964</v>
      </c>
      <c r="K51" t="s">
        <v>1817</v>
      </c>
      <c r="M51" t="s">
        <v>24</v>
      </c>
      <c r="N51" t="s">
        <v>1883</v>
      </c>
      <c r="P51" t="s">
        <v>42</v>
      </c>
      <c r="Q51" t="s">
        <v>2200</v>
      </c>
    </row>
    <row r="52" spans="1:17">
      <c r="A52" t="s">
        <v>30</v>
      </c>
      <c r="B52" t="s">
        <v>1495</v>
      </c>
      <c r="D52" t="s">
        <v>0</v>
      </c>
      <c r="E52" t="s">
        <v>1581</v>
      </c>
      <c r="G52" t="s">
        <v>8</v>
      </c>
      <c r="H52" t="s">
        <v>1702</v>
      </c>
      <c r="J52" t="s">
        <v>0</v>
      </c>
      <c r="K52" t="s">
        <v>1798</v>
      </c>
      <c r="M52" t="s">
        <v>36</v>
      </c>
      <c r="N52" t="s">
        <v>1884</v>
      </c>
      <c r="P52" t="s">
        <v>84</v>
      </c>
      <c r="Q52" t="s">
        <v>2202</v>
      </c>
    </row>
    <row r="53" spans="1:17">
      <c r="A53" t="s">
        <v>959</v>
      </c>
      <c r="B53" t="s">
        <v>1543</v>
      </c>
      <c r="D53" t="s">
        <v>186</v>
      </c>
      <c r="E53" t="s">
        <v>1582</v>
      </c>
      <c r="G53" t="s">
        <v>66</v>
      </c>
      <c r="H53" t="s">
        <v>1705</v>
      </c>
      <c r="J53" t="s">
        <v>478</v>
      </c>
      <c r="K53" t="s">
        <v>1799</v>
      </c>
      <c r="M53" t="s">
        <v>33</v>
      </c>
      <c r="N53" t="s">
        <v>1887</v>
      </c>
      <c r="P53" t="s">
        <v>174</v>
      </c>
      <c r="Q53" t="s">
        <v>2207</v>
      </c>
    </row>
    <row r="54" spans="1:17">
      <c r="A54" t="s">
        <v>90</v>
      </c>
      <c r="B54" t="s">
        <v>1533</v>
      </c>
      <c r="D54" t="s">
        <v>24</v>
      </c>
      <c r="E54" t="s">
        <v>1583</v>
      </c>
      <c r="G54" t="s">
        <v>419</v>
      </c>
      <c r="H54" t="s">
        <v>1707</v>
      </c>
      <c r="J54" t="s">
        <v>108</v>
      </c>
      <c r="K54" t="s">
        <v>1800</v>
      </c>
      <c r="M54" t="s">
        <v>45</v>
      </c>
      <c r="N54" t="s">
        <v>1888</v>
      </c>
      <c r="P54" t="s">
        <v>959</v>
      </c>
      <c r="Q54" t="s">
        <v>2304</v>
      </c>
    </row>
    <row r="55" spans="1:17">
      <c r="A55" t="s">
        <v>24</v>
      </c>
      <c r="B55" t="s">
        <v>1534</v>
      </c>
      <c r="D55" t="s">
        <v>90</v>
      </c>
      <c r="E55" t="s">
        <v>1584</v>
      </c>
      <c r="G55" t="s">
        <v>69</v>
      </c>
      <c r="H55" t="s">
        <v>1709</v>
      </c>
      <c r="J55" t="s">
        <v>144</v>
      </c>
      <c r="K55" t="s">
        <v>1801</v>
      </c>
      <c r="M55" t="s">
        <v>959</v>
      </c>
      <c r="N55" t="s">
        <v>1982</v>
      </c>
      <c r="P55" t="s">
        <v>957</v>
      </c>
      <c r="Q55" t="s">
        <v>2305</v>
      </c>
    </row>
    <row r="56" spans="1:17">
      <c r="A56" t="s">
        <v>957</v>
      </c>
      <c r="B56" t="s">
        <v>1544</v>
      </c>
      <c r="D56" t="s">
        <v>8</v>
      </c>
      <c r="E56" t="s">
        <v>1585</v>
      </c>
      <c r="G56" t="s">
        <v>24</v>
      </c>
      <c r="H56" t="s">
        <v>1715</v>
      </c>
      <c r="J56" t="s">
        <v>84</v>
      </c>
      <c r="K56" t="s">
        <v>1802</v>
      </c>
      <c r="M56" t="s">
        <v>957</v>
      </c>
      <c r="N56" t="s">
        <v>1983</v>
      </c>
      <c r="P56" t="s">
        <v>87</v>
      </c>
      <c r="Q56" t="s">
        <v>2209</v>
      </c>
    </row>
    <row r="57" spans="1:17">
      <c r="A57" t="s">
        <v>424</v>
      </c>
      <c r="B57" t="s">
        <v>1545</v>
      </c>
      <c r="D57" t="s">
        <v>950</v>
      </c>
      <c r="E57" t="s">
        <v>1600</v>
      </c>
      <c r="G57" t="s">
        <v>87</v>
      </c>
      <c r="H57" t="s">
        <v>1717</v>
      </c>
      <c r="J57" t="s">
        <v>957</v>
      </c>
      <c r="K57" t="s">
        <v>1819</v>
      </c>
      <c r="M57" t="s">
        <v>108</v>
      </c>
      <c r="N57" t="s">
        <v>1892</v>
      </c>
      <c r="P57" t="s">
        <v>963</v>
      </c>
      <c r="Q57" t="s">
        <v>2306</v>
      </c>
    </row>
    <row r="58" spans="1:17">
      <c r="A58" t="s">
        <v>950</v>
      </c>
      <c r="B58" t="s">
        <v>1546</v>
      </c>
      <c r="D58" t="s">
        <v>84</v>
      </c>
      <c r="E58" t="s">
        <v>1586</v>
      </c>
      <c r="G58" t="s">
        <v>950</v>
      </c>
      <c r="H58" t="s">
        <v>1760</v>
      </c>
      <c r="J58" t="s">
        <v>950</v>
      </c>
      <c r="K58" t="s">
        <v>1820</v>
      </c>
      <c r="M58" t="s">
        <v>950</v>
      </c>
      <c r="N58" t="s">
        <v>1984</v>
      </c>
      <c r="P58" t="s">
        <v>950</v>
      </c>
      <c r="Q58" t="s">
        <v>2307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6BDA3-1CCE-4619-A450-9F87AC5FF6F6}">
  <dimension ref="A1:W65"/>
  <sheetViews>
    <sheetView topLeftCell="H1" workbookViewId="0">
      <selection activeCell="V2" sqref="V2"/>
    </sheetView>
  </sheetViews>
  <sheetFormatPr defaultRowHeight="14.4"/>
  <cols>
    <col min="1" max="1" width="6.33203125" bestFit="1" customWidth="1"/>
    <col min="2" max="2" width="24.88671875" bestFit="1" customWidth="1"/>
    <col min="3" max="3" width="24.6640625" bestFit="1" customWidth="1"/>
    <col min="4" max="4" width="24.88671875" bestFit="1" customWidth="1"/>
    <col min="5" max="5" width="3.88671875" customWidth="1"/>
    <col min="6" max="6" width="22.44140625" bestFit="1" customWidth="1"/>
    <col min="7" max="7" width="22.44140625" customWidth="1"/>
    <col min="8" max="8" width="5.6640625" customWidth="1"/>
    <col min="9" max="10" width="22.44140625" customWidth="1"/>
    <col min="11" max="11" width="3" bestFit="1" customWidth="1"/>
    <col min="12" max="12" width="22.44140625" customWidth="1"/>
    <col min="15" max="15" width="6.88671875" customWidth="1"/>
    <col min="16" max="16" width="4.5546875" style="18" bestFit="1" customWidth="1"/>
    <col min="17" max="17" width="24.6640625" bestFit="1" customWidth="1"/>
    <col min="18" max="18" width="4.6640625" style="18" customWidth="1"/>
    <col min="19" max="19" width="21" bestFit="1" customWidth="1"/>
    <col min="20" max="20" width="4.44140625" style="18" customWidth="1"/>
    <col min="21" max="22" width="9.109375" style="47"/>
    <col min="23" max="23" width="12.5546875" style="42" bestFit="1" customWidth="1"/>
  </cols>
  <sheetData>
    <row r="1" spans="1:23">
      <c r="A1" t="s">
        <v>1069</v>
      </c>
      <c r="B1" t="s">
        <v>1070</v>
      </c>
      <c r="C1" t="s">
        <v>1071</v>
      </c>
      <c r="D1" t="s">
        <v>1069</v>
      </c>
      <c r="F1" t="s">
        <v>1151</v>
      </c>
      <c r="G1" t="s">
        <v>1155</v>
      </c>
      <c r="I1" t="s">
        <v>1155</v>
      </c>
      <c r="M1" t="s">
        <v>1152</v>
      </c>
      <c r="N1" t="s">
        <v>975</v>
      </c>
      <c r="P1" s="46" t="s">
        <v>1145</v>
      </c>
      <c r="Q1" s="40" t="s">
        <v>1140</v>
      </c>
      <c r="R1" s="46" t="s">
        <v>1153</v>
      </c>
      <c r="S1" s="40" t="s">
        <v>1141</v>
      </c>
      <c r="T1" s="46" t="s">
        <v>1154</v>
      </c>
      <c r="U1" s="41" t="s">
        <v>1142</v>
      </c>
      <c r="V1" s="41" t="s">
        <v>1143</v>
      </c>
      <c r="W1" s="43" t="s">
        <v>1144</v>
      </c>
    </row>
    <row r="2" spans="1:23">
      <c r="A2">
        <v>1</v>
      </c>
      <c r="B2" t="s">
        <v>974</v>
      </c>
      <c r="C2" t="s">
        <v>973</v>
      </c>
      <c r="D2" t="s">
        <v>960</v>
      </c>
      <c r="F2" s="45" t="s">
        <v>12</v>
      </c>
      <c r="G2" s="45" t="s">
        <v>230</v>
      </c>
      <c r="H2">
        <f>VLOOKUP(G2,J:K,2,FALSE)</f>
        <v>1</v>
      </c>
      <c r="I2" s="45" t="s">
        <v>12</v>
      </c>
      <c r="J2" s="45" t="s">
        <v>230</v>
      </c>
      <c r="K2">
        <v>1</v>
      </c>
      <c r="M2">
        <v>1</v>
      </c>
      <c r="N2">
        <v>2026</v>
      </c>
      <c r="P2" s="46" t="s">
        <v>981</v>
      </c>
      <c r="Q2" s="40" t="s">
        <v>1131</v>
      </c>
      <c r="R2" s="46">
        <v>14</v>
      </c>
      <c r="S2" s="40" t="s">
        <v>957</v>
      </c>
      <c r="T2" s="46">
        <v>40</v>
      </c>
      <c r="U2" s="41">
        <v>90.05</v>
      </c>
      <c r="V2" s="41">
        <v>70.260000000000005</v>
      </c>
      <c r="W2" s="43">
        <f t="shared" ref="W2:W33" si="0">SUM(U2:V2)</f>
        <v>160.31</v>
      </c>
    </row>
    <row r="3" spans="1:23">
      <c r="A3">
        <v>1</v>
      </c>
      <c r="B3" t="s">
        <v>960</v>
      </c>
      <c r="C3" t="s">
        <v>468</v>
      </c>
      <c r="D3" t="s">
        <v>974</v>
      </c>
      <c r="F3" s="45" t="s">
        <v>961</v>
      </c>
      <c r="G3" s="45" t="s">
        <v>1160</v>
      </c>
      <c r="H3">
        <f t="shared" ref="H3:H60" si="1">VLOOKUP(G3,J:K,2,FALSE)</f>
        <v>2</v>
      </c>
      <c r="I3" s="45" t="s">
        <v>961</v>
      </c>
      <c r="J3" s="45" t="s">
        <v>1160</v>
      </c>
      <c r="K3">
        <v>2</v>
      </c>
      <c r="M3">
        <v>2</v>
      </c>
      <c r="N3">
        <v>2026</v>
      </c>
      <c r="P3" s="46" t="s">
        <v>982</v>
      </c>
      <c r="Q3" s="40" t="s">
        <v>478</v>
      </c>
      <c r="R3" s="46">
        <v>39</v>
      </c>
      <c r="S3" s="40" t="s">
        <v>486</v>
      </c>
      <c r="T3" s="46">
        <v>38</v>
      </c>
      <c r="U3" s="41">
        <v>94.26</v>
      </c>
      <c r="V3" s="41">
        <v>60.26</v>
      </c>
      <c r="W3" s="43">
        <f t="shared" si="0"/>
        <v>154.52000000000001</v>
      </c>
    </row>
    <row r="4" spans="1:23">
      <c r="A4">
        <v>2</v>
      </c>
      <c r="B4" t="s">
        <v>1113</v>
      </c>
      <c r="C4" t="s">
        <v>66</v>
      </c>
      <c r="D4" t="s">
        <v>138</v>
      </c>
      <c r="F4" s="45" t="s">
        <v>84</v>
      </c>
      <c r="G4" s="45" t="s">
        <v>260</v>
      </c>
      <c r="H4">
        <f t="shared" si="1"/>
        <v>3</v>
      </c>
      <c r="I4" s="45" t="s">
        <v>84</v>
      </c>
      <c r="J4" s="45" t="s">
        <v>260</v>
      </c>
      <c r="K4">
        <v>3</v>
      </c>
      <c r="M4">
        <v>3</v>
      </c>
      <c r="N4">
        <v>2026</v>
      </c>
      <c r="P4" s="46" t="s">
        <v>983</v>
      </c>
      <c r="Q4" s="40" t="s">
        <v>954</v>
      </c>
      <c r="R4" s="46">
        <v>30</v>
      </c>
      <c r="S4" s="40" t="s">
        <v>952</v>
      </c>
      <c r="T4" s="46">
        <v>46</v>
      </c>
      <c r="U4" s="41">
        <v>74.959999999999994</v>
      </c>
      <c r="V4" s="41">
        <v>74.959999999999994</v>
      </c>
      <c r="W4" s="43">
        <f t="shared" si="0"/>
        <v>149.91999999999999</v>
      </c>
    </row>
    <row r="5" spans="1:23">
      <c r="A5">
        <v>2</v>
      </c>
      <c r="B5" t="s">
        <v>1113</v>
      </c>
      <c r="C5" t="s">
        <v>138</v>
      </c>
      <c r="D5" t="s">
        <v>66</v>
      </c>
      <c r="F5" s="45" t="s">
        <v>204</v>
      </c>
      <c r="G5" s="45" t="s">
        <v>291</v>
      </c>
      <c r="H5">
        <f t="shared" si="1"/>
        <v>4</v>
      </c>
      <c r="I5" s="45" t="s">
        <v>204</v>
      </c>
      <c r="J5" s="45" t="s">
        <v>291</v>
      </c>
      <c r="K5">
        <v>4</v>
      </c>
      <c r="M5">
        <v>4</v>
      </c>
      <c r="N5">
        <v>2026</v>
      </c>
      <c r="P5" s="46" t="s">
        <v>984</v>
      </c>
      <c r="Q5" s="40" t="s">
        <v>105</v>
      </c>
      <c r="R5" s="46">
        <v>35</v>
      </c>
      <c r="S5" s="40" t="s">
        <v>36</v>
      </c>
      <c r="T5" s="46">
        <v>45</v>
      </c>
      <c r="U5" s="41">
        <v>68.959999999999994</v>
      </c>
      <c r="V5" s="41">
        <v>78.459999999999994</v>
      </c>
      <c r="W5" s="43">
        <f t="shared" si="0"/>
        <v>147.41999999999999</v>
      </c>
    </row>
    <row r="6" spans="1:23">
      <c r="A6">
        <v>3</v>
      </c>
      <c r="B6" t="s">
        <v>639</v>
      </c>
      <c r="C6" t="s">
        <v>1072</v>
      </c>
      <c r="D6" t="s">
        <v>42</v>
      </c>
      <c r="F6" s="45" t="s">
        <v>75</v>
      </c>
      <c r="G6" s="45" t="s">
        <v>256</v>
      </c>
      <c r="H6">
        <f t="shared" si="1"/>
        <v>5</v>
      </c>
      <c r="I6" s="45" t="s">
        <v>75</v>
      </c>
      <c r="J6" s="45" t="s">
        <v>256</v>
      </c>
      <c r="K6">
        <v>5</v>
      </c>
      <c r="M6">
        <v>5</v>
      </c>
      <c r="N6">
        <v>2026</v>
      </c>
      <c r="P6" s="46" t="s">
        <v>985</v>
      </c>
      <c r="Q6" s="40" t="s">
        <v>66</v>
      </c>
      <c r="R6" s="46">
        <v>21</v>
      </c>
      <c r="S6" s="40" t="s">
        <v>138</v>
      </c>
      <c r="T6" s="46">
        <v>57</v>
      </c>
      <c r="U6" s="41">
        <v>69.099999999999994</v>
      </c>
      <c r="V6" s="41">
        <v>74.7</v>
      </c>
      <c r="W6" s="43">
        <f t="shared" si="0"/>
        <v>143.80000000000001</v>
      </c>
    </row>
    <row r="7" spans="1:23">
      <c r="A7">
        <v>3</v>
      </c>
      <c r="B7" t="s">
        <v>1073</v>
      </c>
      <c r="C7" t="s">
        <v>42</v>
      </c>
      <c r="D7" t="s">
        <v>1072</v>
      </c>
      <c r="F7" s="45" t="s">
        <v>210</v>
      </c>
      <c r="G7" s="45" t="s">
        <v>293</v>
      </c>
      <c r="H7">
        <f t="shared" si="1"/>
        <v>6</v>
      </c>
      <c r="I7" s="45" t="s">
        <v>210</v>
      </c>
      <c r="J7" s="45" t="s">
        <v>293</v>
      </c>
      <c r="K7">
        <v>6</v>
      </c>
      <c r="M7">
        <v>6</v>
      </c>
      <c r="N7">
        <v>2026</v>
      </c>
      <c r="P7" s="46" t="s">
        <v>986</v>
      </c>
      <c r="Q7" s="40" t="s">
        <v>180</v>
      </c>
      <c r="R7" s="46">
        <v>9</v>
      </c>
      <c r="S7" s="40" t="s">
        <v>1099</v>
      </c>
      <c r="T7" s="46">
        <v>24</v>
      </c>
      <c r="U7" s="41">
        <v>63.5</v>
      </c>
      <c r="V7" s="41">
        <v>78.7</v>
      </c>
      <c r="W7" s="43">
        <f t="shared" si="0"/>
        <v>142.19999999999999</v>
      </c>
    </row>
    <row r="8" spans="1:23">
      <c r="A8">
        <v>4</v>
      </c>
      <c r="B8" t="s">
        <v>1074</v>
      </c>
      <c r="C8" t="s">
        <v>21</v>
      </c>
      <c r="D8" t="s">
        <v>1075</v>
      </c>
      <c r="F8" s="45" t="s">
        <v>1095</v>
      </c>
      <c r="G8" s="45" t="s">
        <v>275</v>
      </c>
      <c r="H8">
        <f t="shared" si="1"/>
        <v>7</v>
      </c>
      <c r="I8" s="45" t="s">
        <v>1095</v>
      </c>
      <c r="J8" s="45" t="s">
        <v>275</v>
      </c>
      <c r="K8">
        <v>7</v>
      </c>
      <c r="M8">
        <v>7</v>
      </c>
      <c r="N8">
        <v>2026</v>
      </c>
      <c r="P8" s="46" t="s">
        <v>987</v>
      </c>
      <c r="Q8" s="40" t="s">
        <v>12</v>
      </c>
      <c r="R8" s="46">
        <v>12</v>
      </c>
      <c r="S8" s="40" t="s">
        <v>110</v>
      </c>
      <c r="T8" s="46">
        <v>26</v>
      </c>
      <c r="U8" s="41">
        <v>66.86</v>
      </c>
      <c r="V8" s="41">
        <v>68.400000000000006</v>
      </c>
      <c r="W8" s="43">
        <f t="shared" si="0"/>
        <v>135.26</v>
      </c>
    </row>
    <row r="9" spans="1:23">
      <c r="A9">
        <v>4</v>
      </c>
      <c r="B9" t="s">
        <v>1076</v>
      </c>
      <c r="C9" t="s">
        <v>1077</v>
      </c>
      <c r="D9" t="s">
        <v>21</v>
      </c>
      <c r="F9" s="45" t="s">
        <v>90</v>
      </c>
      <c r="G9" s="45" t="s">
        <v>262</v>
      </c>
      <c r="H9">
        <f t="shared" si="1"/>
        <v>8</v>
      </c>
      <c r="I9" s="45" t="s">
        <v>90</v>
      </c>
      <c r="J9" s="45" t="s">
        <v>262</v>
      </c>
      <c r="K9">
        <v>8</v>
      </c>
      <c r="M9">
        <v>8</v>
      </c>
      <c r="N9">
        <v>2026</v>
      </c>
      <c r="P9" s="46" t="s">
        <v>988</v>
      </c>
      <c r="Q9" s="40" t="s">
        <v>210</v>
      </c>
      <c r="R9" s="46">
        <v>7</v>
      </c>
      <c r="S9" s="40" t="s">
        <v>959</v>
      </c>
      <c r="T9" s="46">
        <v>11</v>
      </c>
      <c r="U9" s="41">
        <v>65.400000000000006</v>
      </c>
      <c r="V9" s="41">
        <v>69.5</v>
      </c>
      <c r="W9" s="43">
        <f t="shared" si="0"/>
        <v>134.9</v>
      </c>
    </row>
    <row r="10" spans="1:23">
      <c r="A10">
        <v>5</v>
      </c>
      <c r="B10" t="s">
        <v>593</v>
      </c>
      <c r="C10" t="s">
        <v>105</v>
      </c>
      <c r="D10" t="s">
        <v>36</v>
      </c>
      <c r="F10" s="45" t="s">
        <v>959</v>
      </c>
      <c r="G10" s="45" t="s">
        <v>1156</v>
      </c>
      <c r="H10">
        <f t="shared" si="1"/>
        <v>9</v>
      </c>
      <c r="I10" s="45" t="s">
        <v>959</v>
      </c>
      <c r="J10" s="45" t="s">
        <v>1156</v>
      </c>
      <c r="K10">
        <v>9</v>
      </c>
      <c r="M10">
        <v>9</v>
      </c>
      <c r="N10">
        <v>2026</v>
      </c>
      <c r="P10" s="46" t="s">
        <v>989</v>
      </c>
      <c r="Q10" s="40" t="s">
        <v>54</v>
      </c>
      <c r="R10" s="46">
        <v>27</v>
      </c>
      <c r="S10" s="40" t="s">
        <v>964</v>
      </c>
      <c r="T10" s="46">
        <v>48</v>
      </c>
      <c r="U10" s="41">
        <v>74.2</v>
      </c>
      <c r="V10" s="41">
        <v>57.36</v>
      </c>
      <c r="W10" s="43">
        <f t="shared" si="0"/>
        <v>131.56</v>
      </c>
    </row>
    <row r="11" spans="1:23">
      <c r="A11">
        <v>5</v>
      </c>
      <c r="B11" t="s">
        <v>1078</v>
      </c>
      <c r="C11" t="s">
        <v>36</v>
      </c>
      <c r="D11" t="s">
        <v>105</v>
      </c>
      <c r="F11" s="45" t="s">
        <v>189</v>
      </c>
      <c r="G11" s="45" t="s">
        <v>287</v>
      </c>
      <c r="H11">
        <f t="shared" si="1"/>
        <v>10</v>
      </c>
      <c r="I11" s="45" t="s">
        <v>189</v>
      </c>
      <c r="J11" s="45" t="s">
        <v>287</v>
      </c>
      <c r="K11">
        <v>10</v>
      </c>
      <c r="M11">
        <v>10</v>
      </c>
      <c r="N11">
        <v>2026</v>
      </c>
      <c r="P11" s="46" t="s">
        <v>990</v>
      </c>
      <c r="Q11" s="40" t="s">
        <v>90</v>
      </c>
      <c r="R11" s="46">
        <v>10</v>
      </c>
      <c r="S11" s="40" t="s">
        <v>419</v>
      </c>
      <c r="T11" s="46">
        <v>2</v>
      </c>
      <c r="U11" s="41">
        <v>56.46</v>
      </c>
      <c r="V11" s="41">
        <v>73.8</v>
      </c>
      <c r="W11" s="43">
        <f t="shared" si="0"/>
        <v>130.26</v>
      </c>
    </row>
    <row r="12" spans="1:23">
      <c r="A12">
        <v>6</v>
      </c>
      <c r="B12" t="s">
        <v>1079</v>
      </c>
      <c r="C12" t="s">
        <v>12</v>
      </c>
      <c r="D12" t="s">
        <v>110</v>
      </c>
      <c r="F12" s="45" t="s">
        <v>45</v>
      </c>
      <c r="G12" s="45" t="s">
        <v>267</v>
      </c>
      <c r="H12">
        <f t="shared" si="1"/>
        <v>11</v>
      </c>
      <c r="I12" s="45" t="s">
        <v>45</v>
      </c>
      <c r="J12" s="45" t="s">
        <v>267</v>
      </c>
      <c r="K12">
        <v>11</v>
      </c>
      <c r="M12">
        <v>11</v>
      </c>
      <c r="N12">
        <v>2026</v>
      </c>
      <c r="P12" s="46" t="s">
        <v>991</v>
      </c>
      <c r="Q12" s="40" t="s">
        <v>84</v>
      </c>
      <c r="R12" s="46">
        <v>3</v>
      </c>
      <c r="S12" s="40" t="s">
        <v>42</v>
      </c>
      <c r="T12" s="46">
        <v>52</v>
      </c>
      <c r="U12" s="41">
        <v>62.16</v>
      </c>
      <c r="V12" s="41">
        <v>66.8</v>
      </c>
      <c r="W12" s="43">
        <f t="shared" si="0"/>
        <v>128.95999999999998</v>
      </c>
    </row>
    <row r="13" spans="1:23">
      <c r="A13">
        <v>6</v>
      </c>
      <c r="B13" t="s">
        <v>1080</v>
      </c>
      <c r="C13" t="s">
        <v>110</v>
      </c>
      <c r="D13" t="s">
        <v>12</v>
      </c>
      <c r="F13" s="45" t="s">
        <v>108</v>
      </c>
      <c r="G13" s="45" t="s">
        <v>267</v>
      </c>
      <c r="H13">
        <f t="shared" si="1"/>
        <v>11</v>
      </c>
      <c r="I13" s="45" t="s">
        <v>108</v>
      </c>
      <c r="J13" s="45" t="s">
        <v>233</v>
      </c>
      <c r="K13">
        <v>12</v>
      </c>
      <c r="M13">
        <v>12</v>
      </c>
      <c r="N13">
        <v>2026</v>
      </c>
      <c r="P13" s="46" t="s">
        <v>992</v>
      </c>
      <c r="Q13" s="40" t="s">
        <v>204</v>
      </c>
      <c r="R13" s="46">
        <v>25</v>
      </c>
      <c r="S13" s="40" t="s">
        <v>961</v>
      </c>
      <c r="T13" s="46">
        <v>34</v>
      </c>
      <c r="U13" s="41">
        <v>64.459999999999994</v>
      </c>
      <c r="V13" s="41">
        <v>64.459999999999994</v>
      </c>
      <c r="W13" s="43">
        <f t="shared" si="0"/>
        <v>128.91999999999999</v>
      </c>
    </row>
    <row r="14" spans="1:23">
      <c r="A14">
        <v>7</v>
      </c>
      <c r="B14" t="s">
        <v>1081</v>
      </c>
      <c r="C14" t="s">
        <v>1082</v>
      </c>
      <c r="D14" t="s">
        <v>1083</v>
      </c>
      <c r="F14" s="45" t="s">
        <v>18</v>
      </c>
      <c r="G14" s="45" t="s">
        <v>233</v>
      </c>
      <c r="H14">
        <f t="shared" si="1"/>
        <v>12</v>
      </c>
      <c r="I14" s="45" t="s">
        <v>18</v>
      </c>
      <c r="J14" s="45" t="s">
        <v>1164</v>
      </c>
      <c r="K14">
        <v>13</v>
      </c>
      <c r="M14">
        <v>13</v>
      </c>
      <c r="N14">
        <v>2026</v>
      </c>
      <c r="P14" s="46" t="s">
        <v>993</v>
      </c>
      <c r="Q14" s="40" t="s">
        <v>956</v>
      </c>
      <c r="R14" s="46">
        <v>4</v>
      </c>
      <c r="S14" s="40" t="s">
        <v>130</v>
      </c>
      <c r="T14" s="46">
        <v>44</v>
      </c>
      <c r="U14" s="41">
        <v>72.86</v>
      </c>
      <c r="V14" s="41">
        <v>54.7</v>
      </c>
      <c r="W14" s="43">
        <f t="shared" si="0"/>
        <v>127.56</v>
      </c>
    </row>
    <row r="15" spans="1:23">
      <c r="A15">
        <v>7</v>
      </c>
      <c r="B15" t="s">
        <v>1084</v>
      </c>
      <c r="C15" t="s">
        <v>1083</v>
      </c>
      <c r="D15" t="s">
        <v>1082</v>
      </c>
      <c r="F15" s="45" t="s">
        <v>963</v>
      </c>
      <c r="G15" s="45" t="s">
        <v>1164</v>
      </c>
      <c r="H15">
        <f t="shared" si="1"/>
        <v>13</v>
      </c>
      <c r="I15" s="45" t="s">
        <v>963</v>
      </c>
      <c r="J15" s="45" t="s">
        <v>1163</v>
      </c>
      <c r="K15">
        <v>14</v>
      </c>
      <c r="M15">
        <v>14</v>
      </c>
      <c r="N15">
        <v>2026</v>
      </c>
      <c r="P15" s="46" t="s">
        <v>994</v>
      </c>
      <c r="Q15" s="40" t="s">
        <v>18</v>
      </c>
      <c r="R15" s="46">
        <v>42</v>
      </c>
      <c r="S15" s="40" t="s">
        <v>963</v>
      </c>
      <c r="T15" s="46">
        <v>43</v>
      </c>
      <c r="U15" s="41">
        <v>66.86</v>
      </c>
      <c r="V15" s="41">
        <v>60.26</v>
      </c>
      <c r="W15" s="43">
        <f t="shared" si="0"/>
        <v>127.12</v>
      </c>
    </row>
    <row r="16" spans="1:23">
      <c r="A16">
        <v>8</v>
      </c>
      <c r="B16" t="s">
        <v>1085</v>
      </c>
      <c r="C16" t="s">
        <v>1086</v>
      </c>
      <c r="D16" t="s">
        <v>963</v>
      </c>
      <c r="F16" s="45" t="s">
        <v>468</v>
      </c>
      <c r="G16" s="45" t="s">
        <v>1163</v>
      </c>
      <c r="H16">
        <f t="shared" si="1"/>
        <v>14</v>
      </c>
      <c r="I16" s="45" t="s">
        <v>468</v>
      </c>
      <c r="J16" s="45" t="s">
        <v>1157</v>
      </c>
      <c r="K16">
        <v>15</v>
      </c>
      <c r="M16">
        <v>15</v>
      </c>
      <c r="N16">
        <v>2026</v>
      </c>
      <c r="P16" s="46" t="s">
        <v>995</v>
      </c>
      <c r="Q16" s="40" t="s">
        <v>81</v>
      </c>
      <c r="R16" s="46">
        <v>37</v>
      </c>
      <c r="S16" s="40" t="s">
        <v>174</v>
      </c>
      <c r="T16" s="46">
        <v>51</v>
      </c>
      <c r="U16" s="41">
        <v>67.959999999999994</v>
      </c>
      <c r="V16" s="41">
        <v>56.9</v>
      </c>
      <c r="W16" s="43">
        <f t="shared" si="0"/>
        <v>124.85999999999999</v>
      </c>
    </row>
    <row r="17" spans="1:23">
      <c r="A17">
        <v>8</v>
      </c>
      <c r="B17" t="s">
        <v>1122</v>
      </c>
      <c r="C17" t="s">
        <v>963</v>
      </c>
      <c r="D17" t="s">
        <v>1086</v>
      </c>
      <c r="F17" s="45" t="s">
        <v>1131</v>
      </c>
      <c r="G17" s="45" t="s">
        <v>1157</v>
      </c>
      <c r="H17">
        <f t="shared" si="1"/>
        <v>15</v>
      </c>
      <c r="I17" s="45" t="s">
        <v>1131</v>
      </c>
      <c r="J17" s="45" t="s">
        <v>248</v>
      </c>
      <c r="K17">
        <v>16</v>
      </c>
      <c r="M17">
        <v>16</v>
      </c>
      <c r="N17">
        <v>2026</v>
      </c>
      <c r="P17" s="46" t="s">
        <v>996</v>
      </c>
      <c r="Q17" s="40" t="s">
        <v>27</v>
      </c>
      <c r="R17" s="46">
        <v>16</v>
      </c>
      <c r="S17" s="40" t="s">
        <v>5</v>
      </c>
      <c r="T17" s="46">
        <v>29</v>
      </c>
      <c r="U17" s="41">
        <v>50.56</v>
      </c>
      <c r="V17" s="41">
        <v>72.86</v>
      </c>
      <c r="W17" s="43">
        <f t="shared" si="0"/>
        <v>123.42</v>
      </c>
    </row>
    <row r="18" spans="1:23">
      <c r="A18">
        <v>9</v>
      </c>
      <c r="B18" t="s">
        <v>1087</v>
      </c>
      <c r="C18" t="s">
        <v>1088</v>
      </c>
      <c r="D18" t="s">
        <v>340</v>
      </c>
      <c r="F18" s="45" t="s">
        <v>57</v>
      </c>
      <c r="G18" s="45" t="s">
        <v>248</v>
      </c>
      <c r="H18">
        <f t="shared" si="1"/>
        <v>16</v>
      </c>
      <c r="I18" s="45" t="s">
        <v>57</v>
      </c>
      <c r="J18" s="45" t="s">
        <v>247</v>
      </c>
      <c r="K18">
        <v>17</v>
      </c>
      <c r="M18">
        <v>17</v>
      </c>
      <c r="N18">
        <v>2026</v>
      </c>
      <c r="P18" s="46" t="s">
        <v>997</v>
      </c>
      <c r="Q18" s="40" t="s">
        <v>57</v>
      </c>
      <c r="R18" s="46">
        <v>15</v>
      </c>
      <c r="S18" s="40" t="s">
        <v>966</v>
      </c>
      <c r="T18" s="46">
        <v>53</v>
      </c>
      <c r="U18" s="41">
        <v>64.459999999999994</v>
      </c>
      <c r="V18" s="41">
        <v>57.36</v>
      </c>
      <c r="W18" s="43">
        <f t="shared" si="0"/>
        <v>121.82</v>
      </c>
    </row>
    <row r="19" spans="1:23">
      <c r="A19">
        <v>9</v>
      </c>
      <c r="B19" t="s">
        <v>1089</v>
      </c>
      <c r="C19" t="s">
        <v>96</v>
      </c>
      <c r="D19" t="s">
        <v>1088</v>
      </c>
      <c r="F19" s="45" t="s">
        <v>54</v>
      </c>
      <c r="G19" s="45" t="s">
        <v>247</v>
      </c>
      <c r="H19">
        <f t="shared" si="1"/>
        <v>17</v>
      </c>
      <c r="I19" s="45" t="s">
        <v>54</v>
      </c>
      <c r="J19" s="45" t="s">
        <v>1161</v>
      </c>
      <c r="K19">
        <v>18</v>
      </c>
      <c r="M19">
        <v>18</v>
      </c>
      <c r="N19">
        <v>2026</v>
      </c>
      <c r="P19" s="46" t="s">
        <v>998</v>
      </c>
      <c r="Q19" s="40" t="s">
        <v>90</v>
      </c>
      <c r="R19" s="46">
        <v>10</v>
      </c>
      <c r="S19" s="40" t="s">
        <v>69</v>
      </c>
      <c r="T19" s="46">
        <v>50</v>
      </c>
      <c r="U19" s="41">
        <v>56.46</v>
      </c>
      <c r="V19" s="41">
        <v>61.95</v>
      </c>
      <c r="W19" s="43">
        <f t="shared" si="0"/>
        <v>118.41</v>
      </c>
    </row>
    <row r="20" spans="1:23">
      <c r="A20">
        <v>10</v>
      </c>
      <c r="B20" t="s">
        <v>1090</v>
      </c>
      <c r="C20" t="s">
        <v>54</v>
      </c>
      <c r="D20" t="s">
        <v>964</v>
      </c>
      <c r="F20" s="45" t="s">
        <v>973</v>
      </c>
      <c r="G20" s="45" t="s">
        <v>1161</v>
      </c>
      <c r="H20">
        <f t="shared" si="1"/>
        <v>18</v>
      </c>
      <c r="I20" s="45" t="s">
        <v>973</v>
      </c>
      <c r="J20" s="45" t="s">
        <v>1162</v>
      </c>
      <c r="K20">
        <v>19</v>
      </c>
      <c r="M20">
        <v>19</v>
      </c>
      <c r="N20">
        <v>2026</v>
      </c>
      <c r="P20" s="46" t="s">
        <v>999</v>
      </c>
      <c r="Q20" s="40" t="s">
        <v>87</v>
      </c>
      <c r="R20" s="46">
        <v>49</v>
      </c>
      <c r="S20" s="40" t="s">
        <v>21</v>
      </c>
      <c r="T20" s="46">
        <v>8</v>
      </c>
      <c r="U20" s="41">
        <v>60.3</v>
      </c>
      <c r="V20" s="41">
        <v>55.76</v>
      </c>
      <c r="W20" s="43">
        <f t="shared" si="0"/>
        <v>116.06</v>
      </c>
    </row>
    <row r="21" spans="1:23">
      <c r="A21">
        <v>10</v>
      </c>
      <c r="B21" t="s">
        <v>1123</v>
      </c>
      <c r="C21" t="s">
        <v>964</v>
      </c>
      <c r="D21" t="s">
        <v>54</v>
      </c>
      <c r="F21" s="45" t="s">
        <v>957</v>
      </c>
      <c r="G21" s="45" t="s">
        <v>1162</v>
      </c>
      <c r="H21">
        <f t="shared" si="1"/>
        <v>19</v>
      </c>
      <c r="I21" s="45" t="s">
        <v>957</v>
      </c>
      <c r="J21" s="45" t="s">
        <v>229</v>
      </c>
      <c r="K21">
        <v>20</v>
      </c>
      <c r="M21">
        <v>20</v>
      </c>
      <c r="N21">
        <v>2026</v>
      </c>
      <c r="P21" s="46" t="s">
        <v>1000</v>
      </c>
      <c r="Q21" s="40" t="s">
        <v>39</v>
      </c>
      <c r="R21" s="46">
        <v>5</v>
      </c>
      <c r="S21" s="40" t="s">
        <v>216</v>
      </c>
      <c r="T21" s="46">
        <v>28</v>
      </c>
      <c r="U21" s="41">
        <v>63.46</v>
      </c>
      <c r="V21" s="41">
        <v>52.5</v>
      </c>
      <c r="W21" s="43">
        <f t="shared" si="0"/>
        <v>115.96000000000001</v>
      </c>
    </row>
    <row r="22" spans="1:23">
      <c r="A22">
        <v>11</v>
      </c>
      <c r="B22" t="s">
        <v>1091</v>
      </c>
      <c r="C22" t="s">
        <v>75</v>
      </c>
      <c r="D22" t="s">
        <v>144</v>
      </c>
      <c r="F22" s="45" t="s">
        <v>8</v>
      </c>
      <c r="G22" s="45" t="s">
        <v>229</v>
      </c>
      <c r="H22">
        <f t="shared" si="1"/>
        <v>20</v>
      </c>
      <c r="I22" s="45" t="s">
        <v>8</v>
      </c>
      <c r="J22" s="45" t="s">
        <v>537</v>
      </c>
      <c r="K22">
        <v>21</v>
      </c>
      <c r="M22">
        <v>21</v>
      </c>
      <c r="N22">
        <v>2026</v>
      </c>
      <c r="P22" s="46" t="s">
        <v>1001</v>
      </c>
      <c r="Q22" s="40" t="s">
        <v>45</v>
      </c>
      <c r="R22" s="46">
        <v>23</v>
      </c>
      <c r="S22" s="40" t="s">
        <v>108</v>
      </c>
      <c r="T22" s="46">
        <v>56</v>
      </c>
      <c r="U22" s="41">
        <v>51.66</v>
      </c>
      <c r="V22" s="41">
        <v>63.36</v>
      </c>
      <c r="W22" s="43">
        <f t="shared" si="0"/>
        <v>115.02</v>
      </c>
    </row>
    <row r="23" spans="1:23">
      <c r="A23">
        <v>11</v>
      </c>
      <c r="B23" t="s">
        <v>1092</v>
      </c>
      <c r="C23" t="s">
        <v>144</v>
      </c>
      <c r="D23" t="s">
        <v>75</v>
      </c>
      <c r="F23" s="45" t="s">
        <v>486</v>
      </c>
      <c r="G23" s="45" t="s">
        <v>537</v>
      </c>
      <c r="H23">
        <f t="shared" si="1"/>
        <v>21</v>
      </c>
      <c r="I23" s="45" t="s">
        <v>486</v>
      </c>
      <c r="J23" s="45" t="s">
        <v>244</v>
      </c>
      <c r="K23">
        <v>22</v>
      </c>
      <c r="M23">
        <v>22</v>
      </c>
      <c r="N23">
        <v>2026</v>
      </c>
      <c r="P23" s="46" t="s">
        <v>1002</v>
      </c>
      <c r="Q23" s="40" t="s">
        <v>75</v>
      </c>
      <c r="R23" s="46">
        <v>6</v>
      </c>
      <c r="S23" s="40" t="s">
        <v>144</v>
      </c>
      <c r="T23" s="46">
        <v>20</v>
      </c>
      <c r="U23" s="41">
        <v>62.96</v>
      </c>
      <c r="V23" s="41">
        <v>50.26</v>
      </c>
      <c r="W23" s="43">
        <f t="shared" si="0"/>
        <v>113.22</v>
      </c>
    </row>
    <row r="24" spans="1:23">
      <c r="A24">
        <v>12</v>
      </c>
      <c r="B24" t="s">
        <v>1093</v>
      </c>
      <c r="C24" t="s">
        <v>57</v>
      </c>
      <c r="D24" t="s">
        <v>966</v>
      </c>
      <c r="F24" s="45" t="s">
        <v>180</v>
      </c>
      <c r="G24" s="45" t="s">
        <v>244</v>
      </c>
      <c r="H24">
        <f t="shared" si="1"/>
        <v>22</v>
      </c>
      <c r="I24" s="45" t="s">
        <v>180</v>
      </c>
      <c r="J24" s="45" t="s">
        <v>1166</v>
      </c>
      <c r="K24">
        <v>23</v>
      </c>
      <c r="M24">
        <v>23</v>
      </c>
      <c r="N24">
        <v>2026</v>
      </c>
      <c r="P24" s="46" t="s">
        <v>1003</v>
      </c>
      <c r="Q24" s="40" t="s">
        <v>973</v>
      </c>
      <c r="R24" s="46">
        <v>36</v>
      </c>
      <c r="S24" s="40" t="s">
        <v>468</v>
      </c>
      <c r="T24" s="46">
        <v>41</v>
      </c>
      <c r="U24" s="41">
        <v>45.36</v>
      </c>
      <c r="V24" s="41">
        <v>66.86</v>
      </c>
      <c r="W24" s="43">
        <f t="shared" si="0"/>
        <v>112.22</v>
      </c>
    </row>
    <row r="25" spans="1:23">
      <c r="A25">
        <v>12</v>
      </c>
      <c r="B25" t="s">
        <v>1124</v>
      </c>
      <c r="C25" t="s">
        <v>966</v>
      </c>
      <c r="D25" t="s">
        <v>57</v>
      </c>
      <c r="F25" s="45" t="s">
        <v>1135</v>
      </c>
      <c r="G25" s="45" t="s">
        <v>1166</v>
      </c>
      <c r="H25">
        <f t="shared" si="1"/>
        <v>23</v>
      </c>
      <c r="I25" s="45" t="s">
        <v>1135</v>
      </c>
      <c r="J25" s="45" t="s">
        <v>1158</v>
      </c>
      <c r="K25">
        <v>24</v>
      </c>
      <c r="M25">
        <v>24</v>
      </c>
      <c r="N25">
        <v>2026</v>
      </c>
      <c r="P25" s="46" t="s">
        <v>1004</v>
      </c>
      <c r="Q25" s="40" t="s">
        <v>8</v>
      </c>
      <c r="R25" s="46">
        <v>19</v>
      </c>
      <c r="S25" s="40" t="s">
        <v>424</v>
      </c>
      <c r="T25" s="46">
        <v>47</v>
      </c>
      <c r="U25" s="41">
        <v>46.16</v>
      </c>
      <c r="V25" s="41">
        <v>63.46</v>
      </c>
      <c r="W25" s="43">
        <f t="shared" si="0"/>
        <v>109.62</v>
      </c>
    </row>
    <row r="26" spans="1:23">
      <c r="A26">
        <v>13</v>
      </c>
      <c r="B26" t="s">
        <v>1094</v>
      </c>
      <c r="C26" t="s">
        <v>33</v>
      </c>
      <c r="D26" t="s">
        <v>1095</v>
      </c>
      <c r="F26" s="45" t="s">
        <v>969</v>
      </c>
      <c r="G26" s="45" t="s">
        <v>1158</v>
      </c>
      <c r="H26">
        <f t="shared" si="1"/>
        <v>24</v>
      </c>
      <c r="I26" s="45" t="s">
        <v>969</v>
      </c>
      <c r="J26" s="45" t="s">
        <v>1159</v>
      </c>
      <c r="K26">
        <v>25</v>
      </c>
      <c r="M26">
        <v>25</v>
      </c>
      <c r="N26">
        <v>2026</v>
      </c>
      <c r="P26" s="46" t="s">
        <v>1005</v>
      </c>
      <c r="Q26" s="40" t="s">
        <v>969</v>
      </c>
      <c r="R26" s="46">
        <v>17</v>
      </c>
      <c r="S26" s="40" t="s">
        <v>1135</v>
      </c>
      <c r="T26" s="46">
        <v>55</v>
      </c>
      <c r="U26" s="41">
        <v>51.36</v>
      </c>
      <c r="V26" s="41">
        <v>57.07</v>
      </c>
      <c r="W26" s="43">
        <f t="shared" si="0"/>
        <v>108.43</v>
      </c>
    </row>
    <row r="27" spans="1:23">
      <c r="A27">
        <v>13</v>
      </c>
      <c r="B27" t="s">
        <v>1096</v>
      </c>
      <c r="C27" t="s">
        <v>1095</v>
      </c>
      <c r="D27" t="s">
        <v>33</v>
      </c>
      <c r="F27" s="45" t="s">
        <v>954</v>
      </c>
      <c r="G27" s="45" t="s">
        <v>1159</v>
      </c>
      <c r="H27">
        <f t="shared" si="1"/>
        <v>25</v>
      </c>
      <c r="I27" s="45" t="s">
        <v>954</v>
      </c>
      <c r="J27" s="45" t="s">
        <v>238</v>
      </c>
      <c r="K27">
        <v>26</v>
      </c>
      <c r="M27">
        <v>26</v>
      </c>
      <c r="N27">
        <v>2026</v>
      </c>
      <c r="P27" s="46" t="s">
        <v>1006</v>
      </c>
      <c r="Q27" s="40" t="s">
        <v>30</v>
      </c>
      <c r="R27" s="46">
        <v>32</v>
      </c>
      <c r="S27" s="40" t="s">
        <v>1136</v>
      </c>
      <c r="T27" s="46">
        <v>13</v>
      </c>
      <c r="U27" s="41">
        <v>55.36</v>
      </c>
      <c r="V27" s="41">
        <v>50.56</v>
      </c>
      <c r="W27" s="43">
        <f t="shared" si="0"/>
        <v>105.92</v>
      </c>
    </row>
    <row r="28" spans="1:23">
      <c r="A28">
        <v>14</v>
      </c>
      <c r="B28" t="s">
        <v>690</v>
      </c>
      <c r="C28" t="s">
        <v>90</v>
      </c>
      <c r="D28" t="s">
        <v>69</v>
      </c>
      <c r="F28" s="45" t="s">
        <v>33</v>
      </c>
      <c r="G28" s="45" t="s">
        <v>238</v>
      </c>
      <c r="H28">
        <f t="shared" si="1"/>
        <v>26</v>
      </c>
      <c r="I28" s="45" t="s">
        <v>33</v>
      </c>
      <c r="J28" s="45" t="s">
        <v>242</v>
      </c>
      <c r="K28">
        <v>27</v>
      </c>
      <c r="M28">
        <v>27</v>
      </c>
      <c r="N28">
        <v>2026</v>
      </c>
      <c r="P28" s="46" t="s">
        <v>1007</v>
      </c>
      <c r="Q28" s="40" t="s">
        <v>130</v>
      </c>
      <c r="R28" s="46">
        <v>44</v>
      </c>
      <c r="S28" s="40" t="s">
        <v>189</v>
      </c>
      <c r="T28" s="46">
        <v>58</v>
      </c>
      <c r="U28" s="41">
        <v>54.7</v>
      </c>
      <c r="V28" s="41">
        <v>49.4</v>
      </c>
      <c r="W28" s="43">
        <f t="shared" si="0"/>
        <v>104.1</v>
      </c>
    </row>
    <row r="29" spans="1:23">
      <c r="A29">
        <v>14</v>
      </c>
      <c r="B29" t="s">
        <v>1097</v>
      </c>
      <c r="C29" t="s">
        <v>69</v>
      </c>
      <c r="D29" t="s">
        <v>90</v>
      </c>
      <c r="F29" s="45" t="s">
        <v>36</v>
      </c>
      <c r="G29" s="45" t="s">
        <v>238</v>
      </c>
      <c r="H29">
        <f t="shared" si="1"/>
        <v>26</v>
      </c>
      <c r="I29" s="45" t="s">
        <v>36</v>
      </c>
      <c r="J29" s="45" t="s">
        <v>301</v>
      </c>
      <c r="K29">
        <v>28</v>
      </c>
      <c r="M29">
        <v>28</v>
      </c>
      <c r="N29">
        <v>2026</v>
      </c>
      <c r="P29" s="46" t="s">
        <v>1008</v>
      </c>
      <c r="Q29" s="40" t="s">
        <v>87</v>
      </c>
      <c r="R29" s="46">
        <v>49</v>
      </c>
      <c r="S29" s="40" t="s">
        <v>0</v>
      </c>
      <c r="T29" s="46">
        <v>59</v>
      </c>
      <c r="U29" s="41">
        <v>60.3</v>
      </c>
      <c r="V29" s="41">
        <v>42.56</v>
      </c>
      <c r="W29" s="43">
        <f t="shared" si="0"/>
        <v>102.86</v>
      </c>
    </row>
    <row r="30" spans="1:23">
      <c r="A30">
        <v>15</v>
      </c>
      <c r="B30" t="s">
        <v>1098</v>
      </c>
      <c r="C30" t="s">
        <v>180</v>
      </c>
      <c r="D30" t="s">
        <v>1099</v>
      </c>
      <c r="F30" s="45" t="s">
        <v>42</v>
      </c>
      <c r="G30" s="45" t="s">
        <v>242</v>
      </c>
      <c r="H30">
        <f t="shared" si="1"/>
        <v>27</v>
      </c>
      <c r="I30" s="45" t="s">
        <v>42</v>
      </c>
      <c r="J30" s="45" t="s">
        <v>285</v>
      </c>
      <c r="K30">
        <v>29</v>
      </c>
      <c r="M30">
        <v>29</v>
      </c>
      <c r="N30">
        <v>2026</v>
      </c>
      <c r="P30" s="46" t="s">
        <v>1009</v>
      </c>
      <c r="Q30" s="40" t="s">
        <v>21</v>
      </c>
      <c r="R30" s="46">
        <v>8</v>
      </c>
      <c r="S30" s="40" t="s">
        <v>0</v>
      </c>
      <c r="T30" s="46">
        <v>59</v>
      </c>
      <c r="U30" s="41">
        <v>55.76</v>
      </c>
      <c r="V30" s="41">
        <v>42.56</v>
      </c>
      <c r="W30" s="43">
        <f t="shared" si="0"/>
        <v>98.32</v>
      </c>
    </row>
    <row r="31" spans="1:23">
      <c r="A31">
        <v>15</v>
      </c>
      <c r="B31" t="s">
        <v>1100</v>
      </c>
      <c r="C31" t="s">
        <v>1099</v>
      </c>
      <c r="D31" t="s">
        <v>180</v>
      </c>
      <c r="F31" s="45" t="s">
        <v>144</v>
      </c>
      <c r="G31" s="45" t="s">
        <v>301</v>
      </c>
      <c r="H31">
        <f t="shared" si="1"/>
        <v>28</v>
      </c>
      <c r="I31" s="45" t="s">
        <v>144</v>
      </c>
      <c r="J31" s="45" t="s">
        <v>268</v>
      </c>
      <c r="K31">
        <v>30</v>
      </c>
      <c r="M31">
        <v>30</v>
      </c>
      <c r="N31">
        <v>2026</v>
      </c>
      <c r="P31" s="46" t="s">
        <v>1010</v>
      </c>
      <c r="Q31" s="40" t="s">
        <v>33</v>
      </c>
      <c r="R31" s="46">
        <v>1</v>
      </c>
      <c r="S31" s="40" t="s">
        <v>1095</v>
      </c>
      <c r="T31" s="46">
        <v>31</v>
      </c>
      <c r="U31" s="41">
        <v>54.56</v>
      </c>
      <c r="V31" s="41">
        <v>41.7</v>
      </c>
      <c r="W31" s="43">
        <f t="shared" si="0"/>
        <v>96.26</v>
      </c>
    </row>
    <row r="32" spans="1:23">
      <c r="A32">
        <v>16</v>
      </c>
      <c r="B32" t="s">
        <v>1101</v>
      </c>
      <c r="C32" t="s">
        <v>27</v>
      </c>
      <c r="D32" t="s">
        <v>5</v>
      </c>
      <c r="F32" s="45" t="s">
        <v>1099</v>
      </c>
      <c r="G32" s="45" t="s">
        <v>285</v>
      </c>
      <c r="H32">
        <f t="shared" si="1"/>
        <v>29</v>
      </c>
      <c r="I32" s="45" t="s">
        <v>1099</v>
      </c>
      <c r="J32" s="45" t="s">
        <v>550</v>
      </c>
      <c r="K32">
        <v>31</v>
      </c>
      <c r="M32">
        <v>31</v>
      </c>
      <c r="N32">
        <v>2026</v>
      </c>
      <c r="P32" s="46" t="s">
        <v>1011</v>
      </c>
      <c r="Q32" s="40" t="s">
        <v>24</v>
      </c>
      <c r="R32" s="46">
        <v>18</v>
      </c>
      <c r="S32" s="40" t="s">
        <v>971</v>
      </c>
      <c r="T32" s="46">
        <v>33</v>
      </c>
      <c r="U32" s="41">
        <v>43.27</v>
      </c>
      <c r="V32" s="41">
        <v>50.96</v>
      </c>
      <c r="W32" s="43">
        <f t="shared" si="0"/>
        <v>94.23</v>
      </c>
    </row>
    <row r="33" spans="1:23">
      <c r="A33">
        <v>16</v>
      </c>
      <c r="B33" t="s">
        <v>1102</v>
      </c>
      <c r="C33" t="s">
        <v>5</v>
      </c>
      <c r="D33" t="s">
        <v>475</v>
      </c>
      <c r="F33" s="45" t="s">
        <v>110</v>
      </c>
      <c r="G33" s="45" t="s">
        <v>268</v>
      </c>
      <c r="H33">
        <f t="shared" si="1"/>
        <v>30</v>
      </c>
      <c r="I33" s="45" t="s">
        <v>110</v>
      </c>
      <c r="J33" s="45" t="s">
        <v>266</v>
      </c>
      <c r="K33">
        <v>32</v>
      </c>
      <c r="M33">
        <v>32</v>
      </c>
      <c r="N33">
        <v>2026</v>
      </c>
      <c r="P33" s="46" t="s">
        <v>1012</v>
      </c>
      <c r="Q33" s="40" t="s">
        <v>1088</v>
      </c>
      <c r="R33" s="46">
        <v>22</v>
      </c>
      <c r="S33" s="40" t="s">
        <v>96</v>
      </c>
      <c r="T33" s="46">
        <v>54</v>
      </c>
      <c r="U33" s="41">
        <v>39.26</v>
      </c>
      <c r="V33" s="41">
        <v>50.56</v>
      </c>
      <c r="W33" s="43">
        <f t="shared" si="0"/>
        <v>89.82</v>
      </c>
    </row>
    <row r="34" spans="1:23">
      <c r="A34">
        <v>17</v>
      </c>
      <c r="B34" t="s">
        <v>1102</v>
      </c>
      <c r="C34" t="s">
        <v>956</v>
      </c>
      <c r="D34" t="s">
        <v>1082</v>
      </c>
      <c r="F34" s="45" t="s">
        <v>419</v>
      </c>
      <c r="G34" s="45" t="s">
        <v>550</v>
      </c>
      <c r="H34">
        <f t="shared" si="1"/>
        <v>31</v>
      </c>
      <c r="I34" s="45" t="s">
        <v>419</v>
      </c>
      <c r="J34" s="45" t="s">
        <v>363</v>
      </c>
      <c r="K34">
        <v>33</v>
      </c>
      <c r="M34">
        <v>33</v>
      </c>
      <c r="N34">
        <v>2026</v>
      </c>
    </row>
    <row r="35" spans="1:23">
      <c r="A35">
        <v>17</v>
      </c>
      <c r="B35" t="s">
        <v>1125</v>
      </c>
      <c r="C35" t="s">
        <v>1082</v>
      </c>
      <c r="D35" t="s">
        <v>5</v>
      </c>
      <c r="F35" s="45" t="s">
        <v>105</v>
      </c>
      <c r="G35" s="45" t="s">
        <v>266</v>
      </c>
      <c r="H35">
        <f t="shared" si="1"/>
        <v>32</v>
      </c>
      <c r="I35" s="45" t="s">
        <v>105</v>
      </c>
      <c r="J35" s="45" t="s">
        <v>228</v>
      </c>
      <c r="K35">
        <v>34</v>
      </c>
      <c r="M35">
        <v>34</v>
      </c>
      <c r="N35">
        <v>2026</v>
      </c>
    </row>
    <row r="36" spans="1:23">
      <c r="A36">
        <v>18</v>
      </c>
      <c r="B36" t="s">
        <v>767</v>
      </c>
      <c r="C36" t="s">
        <v>24</v>
      </c>
      <c r="D36" t="s">
        <v>971</v>
      </c>
      <c r="F36" s="45" t="s">
        <v>956</v>
      </c>
      <c r="G36" s="45" t="s">
        <v>363</v>
      </c>
      <c r="H36">
        <f t="shared" si="1"/>
        <v>33</v>
      </c>
      <c r="I36" s="45" t="s">
        <v>956</v>
      </c>
      <c r="J36" s="45" t="s">
        <v>425</v>
      </c>
      <c r="K36">
        <v>35</v>
      </c>
      <c r="M36">
        <v>35</v>
      </c>
      <c r="N36">
        <v>2026</v>
      </c>
    </row>
    <row r="37" spans="1:23">
      <c r="A37">
        <v>18</v>
      </c>
      <c r="B37" t="s">
        <v>1126</v>
      </c>
      <c r="C37" t="s">
        <v>971</v>
      </c>
      <c r="D37" t="s">
        <v>767</v>
      </c>
      <c r="F37" s="45" t="s">
        <v>5</v>
      </c>
      <c r="G37" s="45" t="s">
        <v>228</v>
      </c>
      <c r="H37">
        <f t="shared" si="1"/>
        <v>34</v>
      </c>
      <c r="I37" s="45" t="s">
        <v>5</v>
      </c>
      <c r="J37" s="45" t="s">
        <v>258</v>
      </c>
      <c r="K37">
        <v>36</v>
      </c>
      <c r="M37">
        <v>36</v>
      </c>
      <c r="N37">
        <v>2026</v>
      </c>
    </row>
    <row r="38" spans="1:23">
      <c r="A38">
        <v>19</v>
      </c>
      <c r="B38" t="s">
        <v>1114</v>
      </c>
      <c r="C38" t="s">
        <v>87</v>
      </c>
      <c r="D38" t="s">
        <v>1075</v>
      </c>
      <c r="F38" s="45" t="s">
        <v>424</v>
      </c>
      <c r="G38" s="45" t="s">
        <v>425</v>
      </c>
      <c r="H38">
        <f t="shared" si="1"/>
        <v>35</v>
      </c>
      <c r="I38" s="45" t="s">
        <v>424</v>
      </c>
      <c r="J38" s="45" t="s">
        <v>1165</v>
      </c>
      <c r="K38">
        <v>37</v>
      </c>
      <c r="M38">
        <v>37</v>
      </c>
      <c r="N38">
        <v>2026</v>
      </c>
    </row>
    <row r="39" spans="1:23">
      <c r="A39">
        <v>19</v>
      </c>
      <c r="B39" t="s">
        <v>1127</v>
      </c>
      <c r="C39" t="s">
        <v>1077</v>
      </c>
      <c r="D39" t="s">
        <v>87</v>
      </c>
      <c r="F39" s="45" t="s">
        <v>81</v>
      </c>
      <c r="G39" s="45" t="s">
        <v>258</v>
      </c>
      <c r="H39">
        <f t="shared" si="1"/>
        <v>36</v>
      </c>
      <c r="I39" s="45" t="s">
        <v>81</v>
      </c>
      <c r="J39" s="45" t="s">
        <v>236</v>
      </c>
      <c r="K39">
        <v>38</v>
      </c>
      <c r="M39">
        <v>38</v>
      </c>
      <c r="N39">
        <v>2026</v>
      </c>
    </row>
    <row r="40" spans="1:23">
      <c r="A40">
        <v>20</v>
      </c>
      <c r="B40" t="s">
        <v>585</v>
      </c>
      <c r="C40" t="s">
        <v>1103</v>
      </c>
      <c r="D40" t="s">
        <v>174</v>
      </c>
      <c r="F40" s="45" t="s">
        <v>952</v>
      </c>
      <c r="G40" s="45" t="s">
        <v>1165</v>
      </c>
      <c r="H40">
        <f t="shared" si="1"/>
        <v>37</v>
      </c>
      <c r="I40" s="45" t="s">
        <v>952</v>
      </c>
      <c r="J40" s="45" t="s">
        <v>261</v>
      </c>
      <c r="K40">
        <v>39</v>
      </c>
      <c r="M40">
        <v>39</v>
      </c>
      <c r="N40">
        <v>2026</v>
      </c>
    </row>
    <row r="41" spans="1:23">
      <c r="A41">
        <v>20</v>
      </c>
      <c r="B41" t="s">
        <v>1104</v>
      </c>
      <c r="C41" t="s">
        <v>174</v>
      </c>
      <c r="D41" t="s">
        <v>1103</v>
      </c>
      <c r="F41" s="45" t="s">
        <v>27</v>
      </c>
      <c r="G41" s="45" t="s">
        <v>236</v>
      </c>
      <c r="H41">
        <f t="shared" si="1"/>
        <v>38</v>
      </c>
      <c r="I41" s="45" t="s">
        <v>27</v>
      </c>
      <c r="J41" s="45" t="s">
        <v>303</v>
      </c>
      <c r="K41">
        <v>40</v>
      </c>
      <c r="M41">
        <v>40</v>
      </c>
      <c r="N41">
        <v>2026</v>
      </c>
    </row>
    <row r="42" spans="1:23">
      <c r="A42">
        <v>21</v>
      </c>
      <c r="B42" t="s">
        <v>632</v>
      </c>
      <c r="C42" t="s">
        <v>1115</v>
      </c>
      <c r="D42" t="s">
        <v>1116</v>
      </c>
      <c r="F42" s="45" t="s">
        <v>87</v>
      </c>
      <c r="G42" s="45" t="s">
        <v>261</v>
      </c>
      <c r="H42">
        <f t="shared" si="1"/>
        <v>39</v>
      </c>
      <c r="I42" s="45" t="s">
        <v>87</v>
      </c>
      <c r="J42" s="45" t="s">
        <v>302</v>
      </c>
      <c r="K42">
        <v>41</v>
      </c>
      <c r="M42">
        <v>41</v>
      </c>
      <c r="N42">
        <v>2026</v>
      </c>
    </row>
    <row r="43" spans="1:23">
      <c r="A43">
        <v>21</v>
      </c>
      <c r="B43" t="s">
        <v>632</v>
      </c>
      <c r="C43" t="s">
        <v>1116</v>
      </c>
      <c r="D43" t="s">
        <v>1115</v>
      </c>
      <c r="F43" s="45" t="s">
        <v>0</v>
      </c>
      <c r="G43" s="45" t="s">
        <v>303</v>
      </c>
      <c r="H43">
        <f t="shared" si="1"/>
        <v>40</v>
      </c>
      <c r="I43" s="45" t="s">
        <v>0</v>
      </c>
      <c r="J43" s="45" t="s">
        <v>237</v>
      </c>
      <c r="K43">
        <v>42</v>
      </c>
      <c r="M43">
        <v>42</v>
      </c>
      <c r="N43">
        <v>2026</v>
      </c>
    </row>
    <row r="44" spans="1:23">
      <c r="A44">
        <v>22</v>
      </c>
      <c r="B44" t="s">
        <v>1117</v>
      </c>
      <c r="C44" t="s">
        <v>210</v>
      </c>
      <c r="D44" t="s">
        <v>1118</v>
      </c>
      <c r="F44" s="45" t="s">
        <v>96</v>
      </c>
      <c r="G44" s="45" t="s">
        <v>302</v>
      </c>
      <c r="H44">
        <f t="shared" si="1"/>
        <v>41</v>
      </c>
      <c r="I44" s="45" t="s">
        <v>96</v>
      </c>
      <c r="J44" s="45" t="s">
        <v>529</v>
      </c>
      <c r="K44">
        <v>43</v>
      </c>
      <c r="M44">
        <v>43</v>
      </c>
      <c r="N44">
        <v>2026</v>
      </c>
    </row>
    <row r="45" spans="1:23">
      <c r="A45">
        <v>22</v>
      </c>
      <c r="B45" t="s">
        <v>1118</v>
      </c>
      <c r="C45" t="s">
        <v>1128</v>
      </c>
      <c r="D45" t="s">
        <v>1117</v>
      </c>
      <c r="F45" s="45" t="s">
        <v>30</v>
      </c>
      <c r="G45" s="45" t="s">
        <v>237</v>
      </c>
      <c r="H45">
        <f t="shared" si="1"/>
        <v>42</v>
      </c>
      <c r="I45" s="45" t="s">
        <v>30</v>
      </c>
      <c r="J45" s="45" t="s">
        <v>245</v>
      </c>
      <c r="K45">
        <v>44</v>
      </c>
      <c r="M45">
        <v>44</v>
      </c>
      <c r="N45">
        <v>2026</v>
      </c>
    </row>
    <row r="46" spans="1:23">
      <c r="A46">
        <v>23</v>
      </c>
      <c r="B46" t="s">
        <v>1105</v>
      </c>
      <c r="C46" t="s">
        <v>8</v>
      </c>
      <c r="D46" t="s">
        <v>1106</v>
      </c>
      <c r="F46" s="45" t="s">
        <v>478</v>
      </c>
      <c r="G46" s="45" t="s">
        <v>529</v>
      </c>
      <c r="H46">
        <f t="shared" si="1"/>
        <v>43</v>
      </c>
      <c r="I46" s="45" t="s">
        <v>478</v>
      </c>
      <c r="J46" s="45" t="s">
        <v>250</v>
      </c>
      <c r="K46">
        <v>45</v>
      </c>
      <c r="M46">
        <v>45</v>
      </c>
      <c r="N46">
        <v>2026</v>
      </c>
    </row>
    <row r="47" spans="1:23">
      <c r="A47">
        <v>23</v>
      </c>
      <c r="B47" t="s">
        <v>1129</v>
      </c>
      <c r="C47" t="s">
        <v>1106</v>
      </c>
      <c r="D47" t="s">
        <v>1105</v>
      </c>
      <c r="F47" s="45" t="s">
        <v>964</v>
      </c>
      <c r="G47" s="45" t="s">
        <v>245</v>
      </c>
      <c r="H47">
        <f t="shared" si="1"/>
        <v>44</v>
      </c>
      <c r="I47" s="45" t="s">
        <v>964</v>
      </c>
      <c r="J47" s="45" t="s">
        <v>283</v>
      </c>
      <c r="K47">
        <v>46</v>
      </c>
      <c r="M47">
        <v>46</v>
      </c>
      <c r="N47">
        <v>2026</v>
      </c>
    </row>
    <row r="48" spans="1:23">
      <c r="A48">
        <v>24</v>
      </c>
      <c r="B48" t="s">
        <v>609</v>
      </c>
      <c r="C48" t="s">
        <v>45</v>
      </c>
      <c r="D48" t="s">
        <v>1107</v>
      </c>
      <c r="F48" s="45" t="s">
        <v>966</v>
      </c>
      <c r="G48" s="45" t="s">
        <v>245</v>
      </c>
      <c r="H48">
        <f t="shared" si="1"/>
        <v>44</v>
      </c>
      <c r="I48" s="45" t="s">
        <v>966</v>
      </c>
      <c r="J48" s="45" t="s">
        <v>254</v>
      </c>
      <c r="K48">
        <v>47</v>
      </c>
      <c r="M48">
        <v>47</v>
      </c>
      <c r="N48">
        <v>2026</v>
      </c>
    </row>
    <row r="49" spans="1:14">
      <c r="A49">
        <v>24</v>
      </c>
      <c r="B49" t="s">
        <v>609</v>
      </c>
      <c r="C49" t="s">
        <v>108</v>
      </c>
      <c r="D49" t="s">
        <v>1119</v>
      </c>
      <c r="F49" s="45" t="s">
        <v>1136</v>
      </c>
      <c r="G49" s="45" t="s">
        <v>302</v>
      </c>
      <c r="H49">
        <f t="shared" si="1"/>
        <v>41</v>
      </c>
      <c r="I49" s="45" t="s">
        <v>1136</v>
      </c>
      <c r="J49" s="45" t="s">
        <v>234</v>
      </c>
      <c r="K49">
        <v>48</v>
      </c>
      <c r="M49">
        <v>48</v>
      </c>
      <c r="N49">
        <v>2026</v>
      </c>
    </row>
    <row r="50" spans="1:14">
      <c r="A50">
        <v>25</v>
      </c>
      <c r="B50" t="s">
        <v>955</v>
      </c>
      <c r="C50" t="s">
        <v>954</v>
      </c>
      <c r="D50" t="s">
        <v>952</v>
      </c>
      <c r="F50" s="45" t="s">
        <v>1088</v>
      </c>
      <c r="G50" s="45" t="s">
        <v>250</v>
      </c>
      <c r="H50">
        <f t="shared" si="1"/>
        <v>45</v>
      </c>
      <c r="I50" s="45" t="s">
        <v>1088</v>
      </c>
      <c r="J50" s="45" t="s">
        <v>235</v>
      </c>
      <c r="K50">
        <v>49</v>
      </c>
      <c r="M50">
        <v>49</v>
      </c>
      <c r="N50">
        <v>2026</v>
      </c>
    </row>
    <row r="51" spans="1:14">
      <c r="A51">
        <v>25</v>
      </c>
      <c r="B51" t="s">
        <v>953</v>
      </c>
      <c r="C51" t="s">
        <v>952</v>
      </c>
      <c r="D51" t="s">
        <v>954</v>
      </c>
      <c r="F51" s="45" t="s">
        <v>174</v>
      </c>
      <c r="G51" s="45" t="s">
        <v>283</v>
      </c>
      <c r="H51">
        <f t="shared" si="1"/>
        <v>46</v>
      </c>
      <c r="I51" s="45" t="s">
        <v>174</v>
      </c>
      <c r="J51" s="45" t="s">
        <v>295</v>
      </c>
      <c r="K51">
        <v>50</v>
      </c>
      <c r="M51">
        <v>50</v>
      </c>
      <c r="N51">
        <v>2026</v>
      </c>
    </row>
    <row r="52" spans="1:14">
      <c r="A52">
        <v>26</v>
      </c>
      <c r="B52" t="s">
        <v>1130</v>
      </c>
      <c r="C52" t="s">
        <v>1131</v>
      </c>
      <c r="D52" t="s">
        <v>1132</v>
      </c>
      <c r="F52" s="45" t="s">
        <v>130</v>
      </c>
      <c r="G52" s="45" t="s">
        <v>254</v>
      </c>
      <c r="H52">
        <f t="shared" si="1"/>
        <v>47</v>
      </c>
      <c r="I52" s="45" t="s">
        <v>130</v>
      </c>
      <c r="J52" s="45" t="s">
        <v>253</v>
      </c>
      <c r="K52">
        <v>51</v>
      </c>
      <c r="M52">
        <v>51</v>
      </c>
      <c r="N52">
        <v>2026</v>
      </c>
    </row>
    <row r="53" spans="1:14">
      <c r="A53">
        <v>26</v>
      </c>
      <c r="B53" t="s">
        <v>1133</v>
      </c>
      <c r="C53" t="s">
        <v>1134</v>
      </c>
      <c r="D53" t="s">
        <v>1130</v>
      </c>
      <c r="F53" s="45" t="s">
        <v>69</v>
      </c>
      <c r="G53" s="45" t="s">
        <v>254</v>
      </c>
      <c r="H53">
        <f t="shared" si="1"/>
        <v>47</v>
      </c>
      <c r="I53" s="45" t="s">
        <v>69</v>
      </c>
      <c r="J53" s="45" t="s">
        <v>241</v>
      </c>
      <c r="K53">
        <v>52</v>
      </c>
      <c r="M53">
        <v>52</v>
      </c>
      <c r="N53">
        <v>2026</v>
      </c>
    </row>
    <row r="54" spans="1:14">
      <c r="A54">
        <v>27</v>
      </c>
      <c r="B54" t="s">
        <v>970</v>
      </c>
      <c r="C54" t="s">
        <v>969</v>
      </c>
      <c r="D54" t="s">
        <v>968</v>
      </c>
      <c r="F54" s="45" t="s">
        <v>24</v>
      </c>
      <c r="G54" s="45" t="s">
        <v>234</v>
      </c>
      <c r="H54">
        <f t="shared" si="1"/>
        <v>48</v>
      </c>
      <c r="I54" s="45" t="s">
        <v>24</v>
      </c>
      <c r="J54" s="45"/>
      <c r="K54" s="45"/>
      <c r="L54" s="45"/>
      <c r="M54">
        <v>53</v>
      </c>
      <c r="N54">
        <v>2026</v>
      </c>
    </row>
    <row r="55" spans="1:14">
      <c r="A55">
        <v>27</v>
      </c>
      <c r="B55" t="s">
        <v>968</v>
      </c>
      <c r="C55" t="s">
        <v>1135</v>
      </c>
      <c r="D55" t="s">
        <v>970</v>
      </c>
      <c r="F55" s="45" t="s">
        <v>971</v>
      </c>
      <c r="G55" s="45" t="s">
        <v>234</v>
      </c>
      <c r="H55">
        <f t="shared" si="1"/>
        <v>48</v>
      </c>
      <c r="I55" s="45" t="s">
        <v>971</v>
      </c>
      <c r="J55" s="45"/>
      <c r="K55" s="45"/>
      <c r="L55" s="45"/>
      <c r="M55">
        <v>54</v>
      </c>
      <c r="N55">
        <v>2026</v>
      </c>
    </row>
    <row r="56" spans="1:14">
      <c r="A56">
        <v>29</v>
      </c>
      <c r="B56" t="s">
        <v>758</v>
      </c>
      <c r="C56" t="s">
        <v>39</v>
      </c>
      <c r="D56" t="s">
        <v>1108</v>
      </c>
      <c r="F56" s="45" t="s">
        <v>21</v>
      </c>
      <c r="G56" s="45" t="s">
        <v>235</v>
      </c>
      <c r="H56">
        <f t="shared" si="1"/>
        <v>49</v>
      </c>
      <c r="I56" s="45" t="s">
        <v>21</v>
      </c>
      <c r="J56" s="45"/>
      <c r="K56" s="45"/>
      <c r="L56" s="45"/>
      <c r="M56">
        <v>55</v>
      </c>
      <c r="N56">
        <v>2026</v>
      </c>
    </row>
    <row r="57" spans="1:14">
      <c r="A57">
        <v>29</v>
      </c>
      <c r="B57" t="s">
        <v>1108</v>
      </c>
      <c r="C57" t="s">
        <v>216</v>
      </c>
      <c r="D57" t="s">
        <v>758</v>
      </c>
      <c r="F57" s="45" t="s">
        <v>216</v>
      </c>
      <c r="G57" s="45" t="s">
        <v>295</v>
      </c>
      <c r="H57">
        <f t="shared" si="1"/>
        <v>50</v>
      </c>
      <c r="I57" s="45" t="s">
        <v>216</v>
      </c>
      <c r="J57" s="45"/>
      <c r="K57" s="45"/>
      <c r="L57" s="45"/>
      <c r="M57">
        <v>56</v>
      </c>
      <c r="N57">
        <v>2026</v>
      </c>
    </row>
    <row r="58" spans="1:14">
      <c r="A58">
        <v>30</v>
      </c>
      <c r="B58" t="s">
        <v>1109</v>
      </c>
      <c r="C58" t="s">
        <v>478</v>
      </c>
      <c r="D58" t="s">
        <v>1110</v>
      </c>
      <c r="F58" s="45" t="s">
        <v>66</v>
      </c>
      <c r="G58" s="45" t="s">
        <v>253</v>
      </c>
      <c r="H58">
        <f t="shared" si="1"/>
        <v>51</v>
      </c>
      <c r="I58" s="45" t="s">
        <v>66</v>
      </c>
      <c r="J58" s="45"/>
      <c r="K58" s="45"/>
      <c r="L58" s="45"/>
      <c r="M58">
        <v>57</v>
      </c>
      <c r="N58">
        <v>2026</v>
      </c>
    </row>
    <row r="59" spans="1:14">
      <c r="A59">
        <v>30</v>
      </c>
      <c r="B59" t="s">
        <v>1120</v>
      </c>
      <c r="C59" t="s">
        <v>486</v>
      </c>
      <c r="D59" t="s">
        <v>1121</v>
      </c>
      <c r="F59" s="45" t="s">
        <v>138</v>
      </c>
      <c r="G59" s="45" t="s">
        <v>253</v>
      </c>
      <c r="H59">
        <f t="shared" si="1"/>
        <v>51</v>
      </c>
      <c r="I59" s="45" t="s">
        <v>138</v>
      </c>
      <c r="J59" s="45"/>
      <c r="K59" s="45"/>
      <c r="L59" s="45"/>
      <c r="M59">
        <v>58</v>
      </c>
      <c r="N59">
        <v>2026</v>
      </c>
    </row>
    <row r="60" spans="1:14">
      <c r="A60">
        <v>31</v>
      </c>
      <c r="B60" t="s">
        <v>1111</v>
      </c>
      <c r="C60" t="s">
        <v>30</v>
      </c>
      <c r="D60" t="s">
        <v>1112</v>
      </c>
      <c r="F60" s="45" t="s">
        <v>39</v>
      </c>
      <c r="G60" s="45" t="s">
        <v>241</v>
      </c>
      <c r="H60">
        <f t="shared" si="1"/>
        <v>52</v>
      </c>
      <c r="I60" s="45" t="s">
        <v>39</v>
      </c>
      <c r="J60" s="45"/>
      <c r="K60" s="45"/>
      <c r="L60" s="45"/>
      <c r="M60">
        <v>59</v>
      </c>
      <c r="N60">
        <v>2026</v>
      </c>
    </row>
    <row r="61" spans="1:14">
      <c r="A61">
        <v>31</v>
      </c>
      <c r="B61" t="s">
        <v>1112</v>
      </c>
      <c r="C61" t="s">
        <v>1136</v>
      </c>
      <c r="D61" t="s">
        <v>1137</v>
      </c>
    </row>
    <row r="62" spans="1:14">
      <c r="A62">
        <v>32</v>
      </c>
      <c r="B62" t="s">
        <v>1138</v>
      </c>
      <c r="C62" t="s">
        <v>87</v>
      </c>
      <c r="D62" t="s">
        <v>1139</v>
      </c>
    </row>
    <row r="63" spans="1:14">
      <c r="A63">
        <v>32</v>
      </c>
      <c r="B63" t="s">
        <v>1139</v>
      </c>
      <c r="C63" t="s">
        <v>21</v>
      </c>
      <c r="D63" t="s">
        <v>1138</v>
      </c>
    </row>
    <row r="64" spans="1:14">
      <c r="A64">
        <v>33</v>
      </c>
      <c r="C64" t="s">
        <v>90</v>
      </c>
    </row>
    <row r="65" spans="1:3">
      <c r="A65">
        <v>33</v>
      </c>
      <c r="C65" t="s">
        <v>419</v>
      </c>
    </row>
  </sheetData>
  <sortState xmlns:xlrd2="http://schemas.microsoft.com/office/spreadsheetml/2017/richdata2" ref="F2:G65">
    <sortCondition ref="G2:G65"/>
  </sortState>
  <phoneticPr fontId="11" type="noConversion"/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CEFC-9BC7-404E-9271-1491664720BC}">
  <dimension ref="A1:V64"/>
  <sheetViews>
    <sheetView workbookViewId="0">
      <selection activeCell="F9" sqref="F9"/>
    </sheetView>
  </sheetViews>
  <sheetFormatPr defaultRowHeight="14.4"/>
  <cols>
    <col min="3" max="3" width="24" bestFit="1" customWidth="1"/>
    <col min="6" max="6" width="24" bestFit="1" customWidth="1"/>
    <col min="7" max="7" width="3" bestFit="1" customWidth="1"/>
    <col min="8" max="10" width="3" customWidth="1"/>
    <col min="11" max="11" width="20.44140625" bestFit="1" customWidth="1"/>
    <col min="12" max="12" width="3" bestFit="1" customWidth="1"/>
    <col min="13" max="14" width="3" customWidth="1"/>
    <col min="17" max="17" width="33.6640625" bestFit="1" customWidth="1"/>
    <col min="18" max="18" width="3" bestFit="1" customWidth="1"/>
    <col min="19" max="19" width="3" customWidth="1"/>
  </cols>
  <sheetData>
    <row r="1" spans="1:22">
      <c r="A1" t="s">
        <v>1152</v>
      </c>
      <c r="B1" t="s">
        <v>1167</v>
      </c>
      <c r="C1" t="s">
        <v>220</v>
      </c>
      <c r="D1" t="s">
        <v>1152</v>
      </c>
      <c r="F1" t="s">
        <v>1131</v>
      </c>
      <c r="G1">
        <f>VLOOKUP(F1,C:D,2,FALSE)</f>
        <v>16</v>
      </c>
      <c r="I1">
        <v>1</v>
      </c>
      <c r="K1" t="s">
        <v>957</v>
      </c>
      <c r="L1">
        <f>VLOOKUP(K1,C:D,2,FALSE)</f>
        <v>20</v>
      </c>
      <c r="N1">
        <v>1</v>
      </c>
      <c r="O1">
        <v>20</v>
      </c>
      <c r="P1">
        <v>2026</v>
      </c>
      <c r="Q1" t="s">
        <v>1170</v>
      </c>
      <c r="R1">
        <v>1</v>
      </c>
      <c r="T1" t="s">
        <v>1152</v>
      </c>
      <c r="U1" t="s">
        <v>975</v>
      </c>
      <c r="V1" t="s">
        <v>220</v>
      </c>
    </row>
    <row r="2" spans="1:22">
      <c r="A2">
        <v>1</v>
      </c>
      <c r="B2">
        <v>1</v>
      </c>
      <c r="C2" t="s">
        <v>12</v>
      </c>
      <c r="D2">
        <v>1</v>
      </c>
      <c r="F2" t="s">
        <v>478</v>
      </c>
      <c r="G2">
        <f t="shared" ref="G2:G32" si="0">VLOOKUP(F2,C:D,2,FALSE)</f>
        <v>45</v>
      </c>
      <c r="I2">
        <v>2</v>
      </c>
      <c r="K2" t="s">
        <v>486</v>
      </c>
      <c r="L2">
        <f t="shared" ref="L2:L32" si="1">VLOOKUP(K2,C:D,2,FALSE)</f>
        <v>22</v>
      </c>
      <c r="N2">
        <v>2</v>
      </c>
      <c r="O2">
        <v>22</v>
      </c>
      <c r="P2">
        <v>2026</v>
      </c>
      <c r="Q2" t="s">
        <v>1171</v>
      </c>
      <c r="R2">
        <v>2</v>
      </c>
      <c r="T2">
        <v>1</v>
      </c>
      <c r="U2">
        <v>2026</v>
      </c>
      <c r="V2" t="s">
        <v>1170</v>
      </c>
    </row>
    <row r="3" spans="1:22">
      <c r="A3">
        <v>2</v>
      </c>
      <c r="B3">
        <v>2</v>
      </c>
      <c r="C3" t="s">
        <v>961</v>
      </c>
      <c r="D3">
        <v>2</v>
      </c>
      <c r="F3" t="s">
        <v>954</v>
      </c>
      <c r="G3">
        <f t="shared" si="0"/>
        <v>26</v>
      </c>
      <c r="I3">
        <v>3</v>
      </c>
      <c r="K3" t="s">
        <v>952</v>
      </c>
      <c r="L3">
        <f t="shared" si="1"/>
        <v>39</v>
      </c>
      <c r="N3">
        <v>3</v>
      </c>
      <c r="O3">
        <v>39</v>
      </c>
      <c r="P3">
        <v>2026</v>
      </c>
      <c r="Q3" t="s">
        <v>1172</v>
      </c>
      <c r="R3">
        <v>3</v>
      </c>
      <c r="T3">
        <v>2</v>
      </c>
      <c r="U3">
        <v>2026</v>
      </c>
      <c r="V3" t="s">
        <v>1171</v>
      </c>
    </row>
    <row r="4" spans="1:22">
      <c r="A4">
        <v>3</v>
      </c>
      <c r="B4">
        <v>3</v>
      </c>
      <c r="C4" t="s">
        <v>84</v>
      </c>
      <c r="D4">
        <v>3</v>
      </c>
      <c r="F4" t="s">
        <v>105</v>
      </c>
      <c r="G4">
        <f t="shared" si="0"/>
        <v>34</v>
      </c>
      <c r="I4">
        <v>4</v>
      </c>
      <c r="K4" t="s">
        <v>36</v>
      </c>
      <c r="L4">
        <f t="shared" si="1"/>
        <v>28</v>
      </c>
      <c r="N4">
        <v>4</v>
      </c>
      <c r="O4">
        <v>28</v>
      </c>
      <c r="P4">
        <v>2026</v>
      </c>
      <c r="Q4" t="s">
        <v>1173</v>
      </c>
      <c r="R4">
        <v>4</v>
      </c>
      <c r="T4">
        <v>3</v>
      </c>
      <c r="U4">
        <v>2026</v>
      </c>
      <c r="V4" t="s">
        <v>1172</v>
      </c>
    </row>
    <row r="5" spans="1:22">
      <c r="A5">
        <v>4</v>
      </c>
      <c r="B5">
        <v>4</v>
      </c>
      <c r="C5" t="s">
        <v>204</v>
      </c>
      <c r="D5">
        <v>4</v>
      </c>
      <c r="F5" t="s">
        <v>66</v>
      </c>
      <c r="G5">
        <f t="shared" si="0"/>
        <v>57</v>
      </c>
      <c r="I5">
        <v>5</v>
      </c>
      <c r="K5" t="s">
        <v>138</v>
      </c>
      <c r="L5">
        <f t="shared" si="1"/>
        <v>58</v>
      </c>
      <c r="N5">
        <v>5</v>
      </c>
      <c r="O5">
        <v>58</v>
      </c>
      <c r="P5">
        <v>2026</v>
      </c>
      <c r="Q5" t="s">
        <v>1174</v>
      </c>
      <c r="R5">
        <v>5</v>
      </c>
      <c r="T5">
        <v>4</v>
      </c>
      <c r="U5">
        <v>2026</v>
      </c>
      <c r="V5" t="s">
        <v>1202</v>
      </c>
    </row>
    <row r="6" spans="1:22">
      <c r="A6">
        <v>5</v>
      </c>
      <c r="B6">
        <v>5</v>
      </c>
      <c r="C6" t="s">
        <v>75</v>
      </c>
      <c r="D6">
        <v>5</v>
      </c>
      <c r="F6" t="s">
        <v>180</v>
      </c>
      <c r="G6">
        <f t="shared" si="0"/>
        <v>23</v>
      </c>
      <c r="I6">
        <v>6</v>
      </c>
      <c r="K6" t="s">
        <v>1099</v>
      </c>
      <c r="L6">
        <f t="shared" si="1"/>
        <v>31</v>
      </c>
      <c r="N6">
        <v>6</v>
      </c>
      <c r="O6">
        <v>31</v>
      </c>
      <c r="P6">
        <v>2026</v>
      </c>
      <c r="Q6" t="s">
        <v>1175</v>
      </c>
      <c r="R6">
        <v>6</v>
      </c>
      <c r="T6">
        <v>5</v>
      </c>
      <c r="U6">
        <v>2026</v>
      </c>
      <c r="V6" t="s">
        <v>1174</v>
      </c>
    </row>
    <row r="7" spans="1:22">
      <c r="A7">
        <v>6</v>
      </c>
      <c r="B7">
        <v>6</v>
      </c>
      <c r="C7" t="s">
        <v>210</v>
      </c>
      <c r="D7">
        <v>6</v>
      </c>
      <c r="F7" t="s">
        <v>12</v>
      </c>
      <c r="G7">
        <f t="shared" si="0"/>
        <v>1</v>
      </c>
      <c r="I7">
        <v>7</v>
      </c>
      <c r="K7" t="s">
        <v>110</v>
      </c>
      <c r="L7">
        <f t="shared" si="1"/>
        <v>32</v>
      </c>
      <c r="N7">
        <v>7</v>
      </c>
      <c r="O7">
        <v>32</v>
      </c>
      <c r="P7">
        <v>2026</v>
      </c>
      <c r="Q7" t="s">
        <v>1176</v>
      </c>
      <c r="R7">
        <v>7</v>
      </c>
      <c r="T7">
        <v>6</v>
      </c>
      <c r="U7">
        <v>2026</v>
      </c>
      <c r="V7" t="s">
        <v>1175</v>
      </c>
    </row>
    <row r="8" spans="1:22">
      <c r="A8">
        <v>7</v>
      </c>
      <c r="B8">
        <v>7</v>
      </c>
      <c r="C8" t="s">
        <v>1095</v>
      </c>
      <c r="D8">
        <v>7</v>
      </c>
      <c r="F8" t="s">
        <v>210</v>
      </c>
      <c r="G8">
        <f t="shared" si="0"/>
        <v>6</v>
      </c>
      <c r="I8">
        <v>8</v>
      </c>
      <c r="K8" t="s">
        <v>959</v>
      </c>
      <c r="L8">
        <f t="shared" si="1"/>
        <v>9</v>
      </c>
      <c r="N8">
        <v>8</v>
      </c>
      <c r="O8">
        <v>9</v>
      </c>
      <c r="P8">
        <v>2026</v>
      </c>
      <c r="Q8" t="s">
        <v>1177</v>
      </c>
      <c r="R8">
        <v>8</v>
      </c>
      <c r="T8">
        <v>7</v>
      </c>
      <c r="U8">
        <v>2026</v>
      </c>
      <c r="V8" t="s">
        <v>1176</v>
      </c>
    </row>
    <row r="9" spans="1:22">
      <c r="A9">
        <v>8</v>
      </c>
      <c r="B9">
        <v>8</v>
      </c>
      <c r="C9" t="s">
        <v>90</v>
      </c>
      <c r="D9">
        <v>8</v>
      </c>
      <c r="F9" t="s">
        <v>54</v>
      </c>
      <c r="G9">
        <f t="shared" si="0"/>
        <v>18</v>
      </c>
      <c r="I9">
        <v>9</v>
      </c>
      <c r="K9" t="s">
        <v>964</v>
      </c>
      <c r="L9">
        <f t="shared" si="1"/>
        <v>46</v>
      </c>
      <c r="N9">
        <v>9</v>
      </c>
      <c r="O9">
        <v>46</v>
      </c>
      <c r="P9">
        <v>2026</v>
      </c>
      <c r="Q9" t="s">
        <v>1178</v>
      </c>
      <c r="R9">
        <v>9</v>
      </c>
      <c r="T9">
        <v>8</v>
      </c>
      <c r="U9">
        <v>2026</v>
      </c>
      <c r="V9" t="s">
        <v>1177</v>
      </c>
    </row>
    <row r="10" spans="1:22">
      <c r="A10">
        <v>9</v>
      </c>
      <c r="B10">
        <v>9</v>
      </c>
      <c r="C10" t="s">
        <v>959</v>
      </c>
      <c r="D10">
        <v>9</v>
      </c>
      <c r="F10" t="s">
        <v>90</v>
      </c>
      <c r="G10">
        <f t="shared" si="0"/>
        <v>8</v>
      </c>
      <c r="I10">
        <v>10</v>
      </c>
      <c r="K10" t="s">
        <v>419</v>
      </c>
      <c r="L10">
        <f t="shared" si="1"/>
        <v>33</v>
      </c>
      <c r="N10">
        <v>10</v>
      </c>
      <c r="O10">
        <v>33</v>
      </c>
      <c r="P10">
        <v>2026</v>
      </c>
      <c r="Q10" t="s">
        <v>1179</v>
      </c>
      <c r="R10">
        <v>10</v>
      </c>
      <c r="T10">
        <v>9</v>
      </c>
      <c r="U10">
        <v>2026</v>
      </c>
      <c r="V10" t="s">
        <v>1178</v>
      </c>
    </row>
    <row r="11" spans="1:22">
      <c r="A11">
        <v>10</v>
      </c>
      <c r="B11">
        <v>10</v>
      </c>
      <c r="C11" t="s">
        <v>189</v>
      </c>
      <c r="D11">
        <v>10</v>
      </c>
      <c r="F11" t="s">
        <v>84</v>
      </c>
      <c r="G11">
        <f t="shared" si="0"/>
        <v>3</v>
      </c>
      <c r="I11">
        <v>11</v>
      </c>
      <c r="K11" t="s">
        <v>42</v>
      </c>
      <c r="L11">
        <f t="shared" si="1"/>
        <v>29</v>
      </c>
      <c r="N11">
        <v>11</v>
      </c>
      <c r="O11">
        <v>29</v>
      </c>
      <c r="P11">
        <v>2026</v>
      </c>
      <c r="Q11" t="s">
        <v>1201</v>
      </c>
      <c r="R11">
        <v>11</v>
      </c>
      <c r="T11">
        <v>10</v>
      </c>
      <c r="U11">
        <v>2026</v>
      </c>
      <c r="V11" t="s">
        <v>1179</v>
      </c>
    </row>
    <row r="12" spans="1:22">
      <c r="A12">
        <v>11</v>
      </c>
      <c r="B12">
        <v>11</v>
      </c>
      <c r="C12" t="s">
        <v>45</v>
      </c>
      <c r="D12">
        <v>11</v>
      </c>
      <c r="F12" t="s">
        <v>204</v>
      </c>
      <c r="G12">
        <f t="shared" si="0"/>
        <v>4</v>
      </c>
      <c r="I12">
        <v>12</v>
      </c>
      <c r="K12" t="s">
        <v>961</v>
      </c>
      <c r="L12">
        <f t="shared" si="1"/>
        <v>2</v>
      </c>
      <c r="N12">
        <v>12</v>
      </c>
      <c r="O12">
        <v>2</v>
      </c>
      <c r="P12">
        <v>2026</v>
      </c>
      <c r="Q12" t="s">
        <v>1180</v>
      </c>
      <c r="R12">
        <v>12</v>
      </c>
      <c r="T12">
        <v>11</v>
      </c>
      <c r="U12">
        <v>2026</v>
      </c>
      <c r="V12" t="s">
        <v>1201</v>
      </c>
    </row>
    <row r="13" spans="1:22">
      <c r="A13">
        <v>12</v>
      </c>
      <c r="B13">
        <v>11</v>
      </c>
      <c r="C13" t="s">
        <v>108</v>
      </c>
      <c r="D13">
        <v>12</v>
      </c>
      <c r="F13" t="s">
        <v>956</v>
      </c>
      <c r="G13">
        <f t="shared" si="0"/>
        <v>35</v>
      </c>
      <c r="I13">
        <v>13</v>
      </c>
      <c r="K13" t="s">
        <v>130</v>
      </c>
      <c r="L13">
        <f t="shared" si="1"/>
        <v>51</v>
      </c>
      <c r="N13">
        <v>13</v>
      </c>
      <c r="O13">
        <v>51</v>
      </c>
      <c r="P13">
        <v>2026</v>
      </c>
      <c r="Q13" t="s">
        <v>1181</v>
      </c>
      <c r="R13">
        <v>13</v>
      </c>
      <c r="T13">
        <v>12</v>
      </c>
      <c r="U13">
        <v>2026</v>
      </c>
      <c r="V13" t="s">
        <v>1203</v>
      </c>
    </row>
    <row r="14" spans="1:22">
      <c r="A14">
        <v>13</v>
      </c>
      <c r="B14">
        <v>12</v>
      </c>
      <c r="C14" t="s">
        <v>1168</v>
      </c>
      <c r="D14">
        <v>13</v>
      </c>
      <c r="F14" t="s">
        <v>1168</v>
      </c>
      <c r="G14">
        <f t="shared" si="0"/>
        <v>13</v>
      </c>
      <c r="I14">
        <v>14</v>
      </c>
      <c r="K14" t="s">
        <v>1169</v>
      </c>
      <c r="L14">
        <f t="shared" si="1"/>
        <v>14</v>
      </c>
      <c r="N14">
        <v>14</v>
      </c>
      <c r="O14">
        <v>14</v>
      </c>
      <c r="P14">
        <v>2026</v>
      </c>
      <c r="Q14" t="s">
        <v>1182</v>
      </c>
      <c r="R14">
        <v>14</v>
      </c>
      <c r="T14">
        <v>13</v>
      </c>
      <c r="U14">
        <v>2026</v>
      </c>
      <c r="V14" t="s">
        <v>1181</v>
      </c>
    </row>
    <row r="15" spans="1:22">
      <c r="A15">
        <v>14</v>
      </c>
      <c r="B15">
        <v>13</v>
      </c>
      <c r="C15" t="s">
        <v>1169</v>
      </c>
      <c r="D15">
        <v>14</v>
      </c>
      <c r="F15" t="s">
        <v>81</v>
      </c>
      <c r="G15">
        <f t="shared" si="0"/>
        <v>38</v>
      </c>
      <c r="I15">
        <v>15</v>
      </c>
      <c r="K15" t="s">
        <v>174</v>
      </c>
      <c r="L15">
        <f t="shared" si="1"/>
        <v>50</v>
      </c>
      <c r="N15">
        <v>15</v>
      </c>
      <c r="O15">
        <v>50</v>
      </c>
      <c r="P15">
        <v>2026</v>
      </c>
      <c r="Q15" t="s">
        <v>1183</v>
      </c>
      <c r="R15">
        <v>15</v>
      </c>
      <c r="T15">
        <v>14</v>
      </c>
      <c r="U15">
        <v>2026</v>
      </c>
      <c r="V15" t="s">
        <v>1182</v>
      </c>
    </row>
    <row r="16" spans="1:22">
      <c r="A16">
        <v>15</v>
      </c>
      <c r="B16">
        <v>14</v>
      </c>
      <c r="C16" t="s">
        <v>468</v>
      </c>
      <c r="D16">
        <v>15</v>
      </c>
      <c r="F16" t="s">
        <v>27</v>
      </c>
      <c r="G16">
        <f t="shared" si="0"/>
        <v>40</v>
      </c>
      <c r="I16">
        <v>16</v>
      </c>
      <c r="K16" t="s">
        <v>5</v>
      </c>
      <c r="L16">
        <f t="shared" si="1"/>
        <v>36</v>
      </c>
      <c r="N16">
        <v>16</v>
      </c>
      <c r="O16">
        <v>36</v>
      </c>
      <c r="P16">
        <v>2026</v>
      </c>
      <c r="Q16" t="s">
        <v>1184</v>
      </c>
      <c r="R16">
        <v>16</v>
      </c>
      <c r="T16">
        <v>15</v>
      </c>
      <c r="U16">
        <v>2026</v>
      </c>
      <c r="V16" t="s">
        <v>1183</v>
      </c>
    </row>
    <row r="17" spans="1:22">
      <c r="A17">
        <v>16</v>
      </c>
      <c r="B17">
        <v>15</v>
      </c>
      <c r="C17" t="s">
        <v>1131</v>
      </c>
      <c r="D17">
        <v>16</v>
      </c>
      <c r="F17" t="s">
        <v>57</v>
      </c>
      <c r="G17">
        <f t="shared" si="0"/>
        <v>17</v>
      </c>
      <c r="I17">
        <v>17</v>
      </c>
      <c r="K17" t="s">
        <v>966</v>
      </c>
      <c r="L17">
        <f t="shared" si="1"/>
        <v>47</v>
      </c>
      <c r="N17">
        <v>17</v>
      </c>
      <c r="O17">
        <v>47</v>
      </c>
      <c r="P17">
        <v>2026</v>
      </c>
      <c r="Q17" t="s">
        <v>1185</v>
      </c>
      <c r="R17">
        <v>17</v>
      </c>
      <c r="T17">
        <v>16</v>
      </c>
      <c r="U17">
        <v>2026</v>
      </c>
      <c r="V17" t="s">
        <v>1184</v>
      </c>
    </row>
    <row r="18" spans="1:22">
      <c r="A18">
        <v>17</v>
      </c>
      <c r="B18">
        <v>16</v>
      </c>
      <c r="C18" t="s">
        <v>57</v>
      </c>
      <c r="D18">
        <v>17</v>
      </c>
      <c r="F18" t="s">
        <v>90</v>
      </c>
      <c r="G18">
        <f t="shared" si="0"/>
        <v>8</v>
      </c>
      <c r="I18">
        <v>18</v>
      </c>
      <c r="K18" t="s">
        <v>69</v>
      </c>
      <c r="L18">
        <f t="shared" si="1"/>
        <v>52</v>
      </c>
      <c r="N18">
        <v>18</v>
      </c>
      <c r="O18">
        <v>52</v>
      </c>
      <c r="P18">
        <v>2026</v>
      </c>
      <c r="Q18" t="s">
        <v>1186</v>
      </c>
      <c r="R18">
        <v>18</v>
      </c>
      <c r="T18">
        <v>17</v>
      </c>
      <c r="U18">
        <v>2026</v>
      </c>
      <c r="V18" t="s">
        <v>1185</v>
      </c>
    </row>
    <row r="19" spans="1:22">
      <c r="A19">
        <v>18</v>
      </c>
      <c r="B19">
        <v>17</v>
      </c>
      <c r="C19" t="s">
        <v>54</v>
      </c>
      <c r="D19">
        <v>18</v>
      </c>
      <c r="F19" t="s">
        <v>87</v>
      </c>
      <c r="G19">
        <f t="shared" si="0"/>
        <v>41</v>
      </c>
      <c r="I19">
        <v>19</v>
      </c>
      <c r="K19" t="s">
        <v>21</v>
      </c>
      <c r="L19">
        <f t="shared" si="1"/>
        <v>55</v>
      </c>
      <c r="N19">
        <v>19</v>
      </c>
      <c r="O19">
        <v>55</v>
      </c>
      <c r="P19">
        <v>2026</v>
      </c>
      <c r="Q19" t="s">
        <v>1187</v>
      </c>
      <c r="R19">
        <v>19</v>
      </c>
      <c r="T19">
        <v>18</v>
      </c>
      <c r="U19">
        <v>2026</v>
      </c>
      <c r="V19" t="s">
        <v>1204</v>
      </c>
    </row>
    <row r="20" spans="1:22">
      <c r="A20">
        <v>19</v>
      </c>
      <c r="B20">
        <v>18</v>
      </c>
      <c r="C20" t="s">
        <v>973</v>
      </c>
      <c r="D20">
        <v>19</v>
      </c>
      <c r="F20" t="s">
        <v>39</v>
      </c>
      <c r="G20">
        <f t="shared" si="0"/>
        <v>59</v>
      </c>
      <c r="I20">
        <v>20</v>
      </c>
      <c r="K20" t="s">
        <v>216</v>
      </c>
      <c r="L20">
        <f t="shared" si="1"/>
        <v>56</v>
      </c>
      <c r="N20">
        <v>20</v>
      </c>
      <c r="O20">
        <v>56</v>
      </c>
      <c r="P20">
        <v>2026</v>
      </c>
      <c r="Q20" t="s">
        <v>1188</v>
      </c>
      <c r="R20">
        <v>20</v>
      </c>
      <c r="T20">
        <v>19</v>
      </c>
      <c r="U20">
        <v>2026</v>
      </c>
      <c r="V20" t="s">
        <v>1187</v>
      </c>
    </row>
    <row r="21" spans="1:22">
      <c r="A21">
        <v>20</v>
      </c>
      <c r="B21">
        <v>19</v>
      </c>
      <c r="C21" t="s">
        <v>957</v>
      </c>
      <c r="D21">
        <v>20</v>
      </c>
      <c r="F21" t="s">
        <v>45</v>
      </c>
      <c r="G21">
        <f t="shared" si="0"/>
        <v>11</v>
      </c>
      <c r="I21">
        <v>21</v>
      </c>
      <c r="K21" t="s">
        <v>108</v>
      </c>
      <c r="L21">
        <f t="shared" si="1"/>
        <v>12</v>
      </c>
      <c r="N21">
        <v>21</v>
      </c>
      <c r="O21">
        <v>12</v>
      </c>
      <c r="P21">
        <v>2026</v>
      </c>
      <c r="Q21" t="s">
        <v>1189</v>
      </c>
      <c r="R21">
        <v>21</v>
      </c>
      <c r="T21">
        <v>20</v>
      </c>
      <c r="U21">
        <v>2026</v>
      </c>
      <c r="V21" t="s">
        <v>1188</v>
      </c>
    </row>
    <row r="22" spans="1:22">
      <c r="A22">
        <v>21</v>
      </c>
      <c r="B22">
        <v>20</v>
      </c>
      <c r="C22" t="s">
        <v>8</v>
      </c>
      <c r="D22">
        <v>21</v>
      </c>
      <c r="F22" t="s">
        <v>75</v>
      </c>
      <c r="G22">
        <f t="shared" si="0"/>
        <v>5</v>
      </c>
      <c r="I22">
        <v>22</v>
      </c>
      <c r="K22" t="s">
        <v>144</v>
      </c>
      <c r="L22">
        <f t="shared" si="1"/>
        <v>30</v>
      </c>
      <c r="N22">
        <v>22</v>
      </c>
      <c r="O22">
        <v>30</v>
      </c>
      <c r="P22">
        <v>2026</v>
      </c>
      <c r="Q22" t="s">
        <v>1190</v>
      </c>
      <c r="R22">
        <v>22</v>
      </c>
      <c r="T22">
        <v>21</v>
      </c>
      <c r="U22">
        <v>2026</v>
      </c>
      <c r="V22" t="s">
        <v>1205</v>
      </c>
    </row>
    <row r="23" spans="1:22">
      <c r="A23">
        <v>22</v>
      </c>
      <c r="B23">
        <v>21</v>
      </c>
      <c r="C23" t="s">
        <v>486</v>
      </c>
      <c r="D23">
        <v>22</v>
      </c>
      <c r="F23" t="s">
        <v>973</v>
      </c>
      <c r="G23">
        <f t="shared" si="0"/>
        <v>19</v>
      </c>
      <c r="I23">
        <v>23</v>
      </c>
      <c r="K23" t="s">
        <v>468</v>
      </c>
      <c r="L23">
        <f t="shared" si="1"/>
        <v>15</v>
      </c>
      <c r="N23">
        <v>23</v>
      </c>
      <c r="O23">
        <v>15</v>
      </c>
      <c r="P23">
        <v>2026</v>
      </c>
      <c r="Q23" t="s">
        <v>1191</v>
      </c>
      <c r="R23">
        <v>23</v>
      </c>
      <c r="T23">
        <v>22</v>
      </c>
      <c r="U23">
        <v>2026</v>
      </c>
      <c r="V23" t="s">
        <v>1190</v>
      </c>
    </row>
    <row r="24" spans="1:22">
      <c r="A24">
        <v>23</v>
      </c>
      <c r="B24">
        <v>22</v>
      </c>
      <c r="C24" t="s">
        <v>180</v>
      </c>
      <c r="D24">
        <v>23</v>
      </c>
      <c r="F24" t="s">
        <v>8</v>
      </c>
      <c r="G24">
        <f t="shared" si="0"/>
        <v>21</v>
      </c>
      <c r="I24">
        <v>24</v>
      </c>
      <c r="K24" t="s">
        <v>424</v>
      </c>
      <c r="L24">
        <f t="shared" si="1"/>
        <v>37</v>
      </c>
      <c r="N24">
        <v>24</v>
      </c>
      <c r="O24">
        <v>37</v>
      </c>
      <c r="P24">
        <v>2026</v>
      </c>
      <c r="Q24" t="s">
        <v>1192</v>
      </c>
      <c r="R24">
        <v>24</v>
      </c>
      <c r="T24">
        <v>23</v>
      </c>
      <c r="U24">
        <v>2026</v>
      </c>
      <c r="V24" t="s">
        <v>1191</v>
      </c>
    </row>
    <row r="25" spans="1:22">
      <c r="A25">
        <v>24</v>
      </c>
      <c r="B25">
        <v>23</v>
      </c>
      <c r="C25" t="s">
        <v>1135</v>
      </c>
      <c r="D25">
        <v>24</v>
      </c>
      <c r="F25" t="s">
        <v>969</v>
      </c>
      <c r="G25">
        <f t="shared" si="0"/>
        <v>25</v>
      </c>
      <c r="I25">
        <v>25</v>
      </c>
      <c r="K25" t="s">
        <v>1135</v>
      </c>
      <c r="L25">
        <f t="shared" si="1"/>
        <v>24</v>
      </c>
      <c r="N25">
        <v>25</v>
      </c>
      <c r="O25">
        <v>24</v>
      </c>
      <c r="P25">
        <v>2026</v>
      </c>
      <c r="Q25" t="s">
        <v>1193</v>
      </c>
      <c r="R25">
        <v>25</v>
      </c>
      <c r="T25">
        <v>24</v>
      </c>
      <c r="U25">
        <v>2026</v>
      </c>
      <c r="V25" t="s">
        <v>1192</v>
      </c>
    </row>
    <row r="26" spans="1:22">
      <c r="A26">
        <v>25</v>
      </c>
      <c r="B26">
        <v>24</v>
      </c>
      <c r="C26" t="s">
        <v>969</v>
      </c>
      <c r="D26">
        <v>25</v>
      </c>
      <c r="F26" t="s">
        <v>30</v>
      </c>
      <c r="G26">
        <f t="shared" si="0"/>
        <v>44</v>
      </c>
      <c r="I26">
        <v>26</v>
      </c>
      <c r="K26" t="s">
        <v>1136</v>
      </c>
      <c r="L26">
        <f t="shared" si="1"/>
        <v>48</v>
      </c>
      <c r="N26">
        <v>26</v>
      </c>
      <c r="O26">
        <v>48</v>
      </c>
      <c r="P26">
        <v>2026</v>
      </c>
      <c r="Q26" t="s">
        <v>1194</v>
      </c>
      <c r="R26">
        <v>26</v>
      </c>
      <c r="T26">
        <v>25</v>
      </c>
      <c r="U26">
        <v>2026</v>
      </c>
      <c r="V26" t="s">
        <v>1193</v>
      </c>
    </row>
    <row r="27" spans="1:22">
      <c r="A27">
        <v>26</v>
      </c>
      <c r="B27">
        <v>25</v>
      </c>
      <c r="C27" t="s">
        <v>954</v>
      </c>
      <c r="D27">
        <v>26</v>
      </c>
      <c r="F27" t="s">
        <v>130</v>
      </c>
      <c r="G27">
        <f t="shared" si="0"/>
        <v>51</v>
      </c>
      <c r="I27">
        <v>27</v>
      </c>
      <c r="K27" t="s">
        <v>189</v>
      </c>
      <c r="L27">
        <f t="shared" si="1"/>
        <v>10</v>
      </c>
      <c r="N27">
        <v>27</v>
      </c>
      <c r="O27">
        <v>10</v>
      </c>
      <c r="P27">
        <v>2026</v>
      </c>
      <c r="Q27" t="s">
        <v>1195</v>
      </c>
      <c r="R27">
        <v>27</v>
      </c>
      <c r="T27">
        <v>26</v>
      </c>
      <c r="U27">
        <v>2026</v>
      </c>
      <c r="V27" t="s">
        <v>1194</v>
      </c>
    </row>
    <row r="28" spans="1:22">
      <c r="A28">
        <v>27</v>
      </c>
      <c r="B28">
        <v>26</v>
      </c>
      <c r="C28" t="s">
        <v>33</v>
      </c>
      <c r="D28">
        <v>27</v>
      </c>
      <c r="F28" t="s">
        <v>87</v>
      </c>
      <c r="G28">
        <f t="shared" si="0"/>
        <v>41</v>
      </c>
      <c r="I28">
        <v>28</v>
      </c>
      <c r="K28" t="s">
        <v>0</v>
      </c>
      <c r="L28">
        <f t="shared" si="1"/>
        <v>42</v>
      </c>
      <c r="N28">
        <v>28</v>
      </c>
      <c r="O28">
        <v>42</v>
      </c>
      <c r="P28">
        <v>2026</v>
      </c>
      <c r="Q28" t="s">
        <v>1196</v>
      </c>
      <c r="R28">
        <v>28</v>
      </c>
      <c r="T28">
        <v>27</v>
      </c>
      <c r="U28">
        <v>2026</v>
      </c>
      <c r="V28" t="s">
        <v>1195</v>
      </c>
    </row>
    <row r="29" spans="1:22">
      <c r="A29">
        <v>28</v>
      </c>
      <c r="B29">
        <v>26</v>
      </c>
      <c r="C29" t="s">
        <v>36</v>
      </c>
      <c r="D29">
        <v>28</v>
      </c>
      <c r="F29" t="s">
        <v>21</v>
      </c>
      <c r="G29">
        <f t="shared" si="0"/>
        <v>55</v>
      </c>
      <c r="I29">
        <v>29</v>
      </c>
      <c r="K29" t="s">
        <v>0</v>
      </c>
      <c r="L29">
        <f t="shared" si="1"/>
        <v>42</v>
      </c>
      <c r="N29">
        <v>29</v>
      </c>
      <c r="O29">
        <v>42</v>
      </c>
      <c r="P29">
        <v>2026</v>
      </c>
      <c r="Q29" t="s">
        <v>1197</v>
      </c>
      <c r="R29">
        <v>29</v>
      </c>
      <c r="T29">
        <v>28</v>
      </c>
      <c r="U29">
        <v>2026</v>
      </c>
      <c r="V29" t="s">
        <v>1196</v>
      </c>
    </row>
    <row r="30" spans="1:22">
      <c r="A30">
        <v>29</v>
      </c>
      <c r="B30">
        <v>27</v>
      </c>
      <c r="C30" t="s">
        <v>42</v>
      </c>
      <c r="D30">
        <v>29</v>
      </c>
      <c r="F30" t="s">
        <v>33</v>
      </c>
      <c r="G30">
        <f t="shared" si="0"/>
        <v>27</v>
      </c>
      <c r="I30">
        <v>30</v>
      </c>
      <c r="K30" t="s">
        <v>1095</v>
      </c>
      <c r="L30">
        <f t="shared" si="1"/>
        <v>7</v>
      </c>
      <c r="N30">
        <v>30</v>
      </c>
      <c r="O30">
        <v>7</v>
      </c>
      <c r="P30">
        <v>2026</v>
      </c>
      <c r="Q30" t="s">
        <v>1198</v>
      </c>
      <c r="R30">
        <v>30</v>
      </c>
      <c r="T30">
        <v>29</v>
      </c>
      <c r="U30">
        <v>2026</v>
      </c>
      <c r="V30" t="s">
        <v>1206</v>
      </c>
    </row>
    <row r="31" spans="1:22">
      <c r="A31">
        <v>30</v>
      </c>
      <c r="B31">
        <v>28</v>
      </c>
      <c r="C31" t="s">
        <v>144</v>
      </c>
      <c r="D31">
        <v>30</v>
      </c>
      <c r="F31" t="s">
        <v>24</v>
      </c>
      <c r="G31">
        <f t="shared" si="0"/>
        <v>53</v>
      </c>
      <c r="I31">
        <v>31</v>
      </c>
      <c r="K31" t="s">
        <v>971</v>
      </c>
      <c r="L31">
        <f t="shared" si="1"/>
        <v>54</v>
      </c>
      <c r="N31">
        <v>31</v>
      </c>
      <c r="O31">
        <v>54</v>
      </c>
      <c r="P31">
        <v>2026</v>
      </c>
      <c r="Q31" t="s">
        <v>1199</v>
      </c>
      <c r="R31">
        <v>31</v>
      </c>
      <c r="T31">
        <v>30</v>
      </c>
      <c r="U31">
        <v>2026</v>
      </c>
      <c r="V31" t="s">
        <v>1198</v>
      </c>
    </row>
    <row r="32" spans="1:22">
      <c r="A32">
        <v>31</v>
      </c>
      <c r="B32">
        <v>29</v>
      </c>
      <c r="C32" t="s">
        <v>1099</v>
      </c>
      <c r="D32">
        <v>31</v>
      </c>
      <c r="F32" t="s">
        <v>1088</v>
      </c>
      <c r="G32">
        <f t="shared" si="0"/>
        <v>49</v>
      </c>
      <c r="I32">
        <v>32</v>
      </c>
      <c r="K32" t="s">
        <v>96</v>
      </c>
      <c r="L32">
        <f t="shared" si="1"/>
        <v>43</v>
      </c>
      <c r="N32">
        <v>32</v>
      </c>
      <c r="O32">
        <v>43</v>
      </c>
      <c r="P32">
        <v>2026</v>
      </c>
      <c r="Q32" t="s">
        <v>1200</v>
      </c>
      <c r="R32">
        <v>32</v>
      </c>
      <c r="T32">
        <v>31</v>
      </c>
      <c r="U32">
        <v>2026</v>
      </c>
      <c r="V32" t="s">
        <v>1199</v>
      </c>
    </row>
    <row r="33" spans="1:22">
      <c r="A33">
        <v>32</v>
      </c>
      <c r="B33">
        <v>30</v>
      </c>
      <c r="C33" t="s">
        <v>110</v>
      </c>
      <c r="D33">
        <v>32</v>
      </c>
      <c r="N33">
        <v>1</v>
      </c>
      <c r="O33">
        <v>16</v>
      </c>
      <c r="T33">
        <v>32</v>
      </c>
      <c r="U33">
        <v>2026</v>
      </c>
      <c r="V33" t="s">
        <v>1200</v>
      </c>
    </row>
    <row r="34" spans="1:22">
      <c r="A34">
        <v>33</v>
      </c>
      <c r="B34">
        <v>31</v>
      </c>
      <c r="C34" t="s">
        <v>419</v>
      </c>
      <c r="D34">
        <v>33</v>
      </c>
      <c r="N34">
        <v>2</v>
      </c>
      <c r="O34">
        <v>45</v>
      </c>
    </row>
    <row r="35" spans="1:22">
      <c r="A35">
        <v>34</v>
      </c>
      <c r="B35">
        <v>32</v>
      </c>
      <c r="C35" t="s">
        <v>105</v>
      </c>
      <c r="D35">
        <v>34</v>
      </c>
      <c r="N35">
        <v>3</v>
      </c>
      <c r="O35">
        <v>26</v>
      </c>
    </row>
    <row r="36" spans="1:22">
      <c r="A36">
        <v>35</v>
      </c>
      <c r="B36">
        <v>33</v>
      </c>
      <c r="C36" t="s">
        <v>956</v>
      </c>
      <c r="D36">
        <v>35</v>
      </c>
      <c r="N36">
        <v>4</v>
      </c>
      <c r="O36">
        <v>34</v>
      </c>
    </row>
    <row r="37" spans="1:22">
      <c r="A37">
        <v>36</v>
      </c>
      <c r="B37">
        <v>34</v>
      </c>
      <c r="C37" t="s">
        <v>5</v>
      </c>
      <c r="D37">
        <v>36</v>
      </c>
      <c r="N37">
        <v>5</v>
      </c>
      <c r="O37">
        <v>57</v>
      </c>
    </row>
    <row r="38" spans="1:22">
      <c r="A38">
        <v>37</v>
      </c>
      <c r="B38">
        <v>35</v>
      </c>
      <c r="C38" t="s">
        <v>424</v>
      </c>
      <c r="D38">
        <v>37</v>
      </c>
      <c r="N38">
        <v>6</v>
      </c>
      <c r="O38">
        <v>23</v>
      </c>
    </row>
    <row r="39" spans="1:22">
      <c r="A39">
        <v>38</v>
      </c>
      <c r="B39">
        <v>36</v>
      </c>
      <c r="C39" t="s">
        <v>81</v>
      </c>
      <c r="D39">
        <v>38</v>
      </c>
      <c r="N39">
        <v>7</v>
      </c>
      <c r="O39">
        <v>1</v>
      </c>
    </row>
    <row r="40" spans="1:22">
      <c r="A40">
        <v>39</v>
      </c>
      <c r="B40">
        <v>37</v>
      </c>
      <c r="C40" t="s">
        <v>952</v>
      </c>
      <c r="D40">
        <v>39</v>
      </c>
      <c r="N40">
        <v>8</v>
      </c>
      <c r="O40">
        <v>6</v>
      </c>
    </row>
    <row r="41" spans="1:22">
      <c r="A41">
        <v>40</v>
      </c>
      <c r="B41">
        <v>38</v>
      </c>
      <c r="C41" t="s">
        <v>27</v>
      </c>
      <c r="D41">
        <v>40</v>
      </c>
      <c r="N41">
        <v>9</v>
      </c>
      <c r="O41">
        <v>18</v>
      </c>
    </row>
    <row r="42" spans="1:22">
      <c r="A42">
        <v>41</v>
      </c>
      <c r="B42">
        <v>39</v>
      </c>
      <c r="C42" t="s">
        <v>87</v>
      </c>
      <c r="D42">
        <v>41</v>
      </c>
      <c r="N42">
        <v>10</v>
      </c>
      <c r="O42">
        <v>8</v>
      </c>
    </row>
    <row r="43" spans="1:22">
      <c r="A43">
        <v>42</v>
      </c>
      <c r="B43">
        <v>40</v>
      </c>
      <c r="C43" t="s">
        <v>0</v>
      </c>
      <c r="D43">
        <v>42</v>
      </c>
      <c r="N43">
        <v>11</v>
      </c>
      <c r="O43">
        <v>3</v>
      </c>
    </row>
    <row r="44" spans="1:22">
      <c r="A44">
        <v>43</v>
      </c>
      <c r="B44">
        <v>41</v>
      </c>
      <c r="C44" t="s">
        <v>96</v>
      </c>
      <c r="D44">
        <v>43</v>
      </c>
      <c r="N44">
        <v>12</v>
      </c>
      <c r="O44">
        <v>4</v>
      </c>
    </row>
    <row r="45" spans="1:22">
      <c r="A45">
        <v>44</v>
      </c>
      <c r="B45">
        <v>42</v>
      </c>
      <c r="C45" t="s">
        <v>30</v>
      </c>
      <c r="D45">
        <v>44</v>
      </c>
      <c r="N45">
        <v>13</v>
      </c>
      <c r="O45">
        <v>35</v>
      </c>
    </row>
    <row r="46" spans="1:22">
      <c r="A46">
        <v>45</v>
      </c>
      <c r="B46">
        <v>43</v>
      </c>
      <c r="C46" t="s">
        <v>478</v>
      </c>
      <c r="D46">
        <v>45</v>
      </c>
      <c r="N46">
        <v>14</v>
      </c>
      <c r="O46">
        <v>13</v>
      </c>
    </row>
    <row r="47" spans="1:22">
      <c r="A47">
        <v>46</v>
      </c>
      <c r="B47">
        <v>44</v>
      </c>
      <c r="C47" t="s">
        <v>964</v>
      </c>
      <c r="D47">
        <v>46</v>
      </c>
      <c r="N47">
        <v>15</v>
      </c>
      <c r="O47">
        <v>38</v>
      </c>
    </row>
    <row r="48" spans="1:22">
      <c r="A48">
        <v>47</v>
      </c>
      <c r="B48">
        <v>44</v>
      </c>
      <c r="C48" t="s">
        <v>966</v>
      </c>
      <c r="D48">
        <v>47</v>
      </c>
      <c r="N48">
        <v>16</v>
      </c>
      <c r="O48">
        <v>40</v>
      </c>
    </row>
    <row r="49" spans="1:15">
      <c r="A49">
        <v>48</v>
      </c>
      <c r="B49">
        <v>41</v>
      </c>
      <c r="C49" t="s">
        <v>1136</v>
      </c>
      <c r="D49">
        <v>48</v>
      </c>
      <c r="N49">
        <v>17</v>
      </c>
      <c r="O49">
        <v>17</v>
      </c>
    </row>
    <row r="50" spans="1:15">
      <c r="A50">
        <v>49</v>
      </c>
      <c r="B50">
        <v>45</v>
      </c>
      <c r="C50" t="s">
        <v>1088</v>
      </c>
      <c r="D50">
        <v>49</v>
      </c>
      <c r="N50">
        <v>18</v>
      </c>
      <c r="O50">
        <v>8</v>
      </c>
    </row>
    <row r="51" spans="1:15">
      <c r="A51">
        <v>50</v>
      </c>
      <c r="B51">
        <v>46</v>
      </c>
      <c r="C51" t="s">
        <v>174</v>
      </c>
      <c r="D51">
        <v>50</v>
      </c>
      <c r="N51">
        <v>19</v>
      </c>
      <c r="O51">
        <v>41</v>
      </c>
    </row>
    <row r="52" spans="1:15">
      <c r="A52">
        <v>51</v>
      </c>
      <c r="B52">
        <v>47</v>
      </c>
      <c r="C52" t="s">
        <v>130</v>
      </c>
      <c r="D52">
        <v>51</v>
      </c>
      <c r="N52">
        <v>20</v>
      </c>
      <c r="O52">
        <v>59</v>
      </c>
    </row>
    <row r="53" spans="1:15">
      <c r="A53">
        <v>52</v>
      </c>
      <c r="B53">
        <v>47</v>
      </c>
      <c r="C53" t="s">
        <v>69</v>
      </c>
      <c r="D53">
        <v>52</v>
      </c>
      <c r="N53">
        <v>21</v>
      </c>
      <c r="O53">
        <v>11</v>
      </c>
    </row>
    <row r="54" spans="1:15">
      <c r="A54">
        <v>53</v>
      </c>
      <c r="B54">
        <v>48</v>
      </c>
      <c r="C54" t="s">
        <v>24</v>
      </c>
      <c r="D54">
        <v>53</v>
      </c>
      <c r="N54">
        <v>22</v>
      </c>
      <c r="O54">
        <v>5</v>
      </c>
    </row>
    <row r="55" spans="1:15">
      <c r="A55">
        <v>54</v>
      </c>
      <c r="B55">
        <v>48</v>
      </c>
      <c r="C55" t="s">
        <v>971</v>
      </c>
      <c r="D55">
        <v>54</v>
      </c>
      <c r="N55">
        <v>23</v>
      </c>
      <c r="O55">
        <v>19</v>
      </c>
    </row>
    <row r="56" spans="1:15">
      <c r="A56">
        <v>55</v>
      </c>
      <c r="B56">
        <v>49</v>
      </c>
      <c r="C56" t="s">
        <v>21</v>
      </c>
      <c r="D56">
        <v>55</v>
      </c>
      <c r="N56">
        <v>24</v>
      </c>
      <c r="O56">
        <v>21</v>
      </c>
    </row>
    <row r="57" spans="1:15">
      <c r="A57">
        <v>56</v>
      </c>
      <c r="B57">
        <v>50</v>
      </c>
      <c r="C57" t="s">
        <v>216</v>
      </c>
      <c r="D57">
        <v>56</v>
      </c>
      <c r="N57">
        <v>25</v>
      </c>
      <c r="O57">
        <v>25</v>
      </c>
    </row>
    <row r="58" spans="1:15">
      <c r="A58">
        <v>57</v>
      </c>
      <c r="B58">
        <v>51</v>
      </c>
      <c r="C58" t="s">
        <v>66</v>
      </c>
      <c r="D58">
        <v>57</v>
      </c>
      <c r="N58">
        <v>26</v>
      </c>
      <c r="O58">
        <v>44</v>
      </c>
    </row>
    <row r="59" spans="1:15">
      <c r="A59">
        <v>58</v>
      </c>
      <c r="B59">
        <v>51</v>
      </c>
      <c r="C59" t="s">
        <v>138</v>
      </c>
      <c r="D59">
        <v>58</v>
      </c>
      <c r="N59">
        <v>27</v>
      </c>
      <c r="O59">
        <v>51</v>
      </c>
    </row>
    <row r="60" spans="1:15">
      <c r="A60">
        <v>59</v>
      </c>
      <c r="B60">
        <v>52</v>
      </c>
      <c r="C60" t="s">
        <v>39</v>
      </c>
      <c r="D60">
        <v>59</v>
      </c>
      <c r="N60">
        <v>28</v>
      </c>
      <c r="O60">
        <v>41</v>
      </c>
    </row>
    <row r="61" spans="1:15">
      <c r="N61">
        <v>29</v>
      </c>
      <c r="O61">
        <v>55</v>
      </c>
    </row>
    <row r="62" spans="1:15">
      <c r="N62">
        <v>30</v>
      </c>
      <c r="O62">
        <v>27</v>
      </c>
    </row>
    <row r="63" spans="1:15">
      <c r="N63">
        <v>31</v>
      </c>
      <c r="O63">
        <v>53</v>
      </c>
    </row>
    <row r="64" spans="1:15">
      <c r="N64">
        <v>32</v>
      </c>
      <c r="O64">
        <v>49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4E413-91EC-4C92-A604-4FCCA13A6308}">
  <dimension ref="A1:P60"/>
  <sheetViews>
    <sheetView tabSelected="1" workbookViewId="0">
      <selection activeCell="P60" sqref="P1:P60"/>
    </sheetView>
  </sheetViews>
  <sheetFormatPr defaultRowHeight="14.4"/>
  <cols>
    <col min="1" max="1" width="24" bestFit="1" customWidth="1"/>
    <col min="6" max="6" width="24" bestFit="1" customWidth="1"/>
    <col min="9" max="9" width="5" bestFit="1" customWidth="1"/>
    <col min="10" max="10" width="5" customWidth="1"/>
    <col min="11" max="11" width="7.33203125" bestFit="1" customWidth="1"/>
    <col min="12" max="12" width="7.33203125" customWidth="1"/>
    <col min="13" max="13" width="7.33203125" bestFit="1" customWidth="1"/>
    <col min="14" max="14" width="7.33203125" customWidth="1"/>
    <col min="15" max="15" width="6.88671875" bestFit="1" customWidth="1"/>
    <col min="16" max="16" width="25" bestFit="1" customWidth="1"/>
  </cols>
  <sheetData>
    <row r="1" spans="1:16">
      <c r="A1" t="s">
        <v>130</v>
      </c>
      <c r="B1" t="str">
        <f>VLOOKUP(A1,'Colagem D'!P:Q,2,FALSE)</f>
        <v>95.31</v>
      </c>
      <c r="C1" t="s">
        <v>1065</v>
      </c>
      <c r="E1" t="s">
        <v>1152</v>
      </c>
      <c r="F1" t="s">
        <v>220</v>
      </c>
      <c r="I1" t="s">
        <v>975</v>
      </c>
      <c r="J1" t="s">
        <v>1207</v>
      </c>
      <c r="K1" t="s">
        <v>976</v>
      </c>
      <c r="L1" t="s">
        <v>1207</v>
      </c>
      <c r="M1" t="s">
        <v>311</v>
      </c>
      <c r="N1" t="s">
        <v>1207</v>
      </c>
      <c r="O1" t="s">
        <v>978</v>
      </c>
      <c r="P1" t="str">
        <f>CONCATENATE(I1,J1,K1,L1,M1,N1,O1)</f>
        <v>ano,rodada,time_id,pontos</v>
      </c>
    </row>
    <row r="2" spans="1:16">
      <c r="A2" t="s">
        <v>973</v>
      </c>
      <c r="B2" t="str">
        <f>VLOOKUP(A2,'Colagem D'!P:Q,2,FALSE)</f>
        <v>78.56</v>
      </c>
      <c r="C2" t="s">
        <v>1065</v>
      </c>
      <c r="E2">
        <v>1</v>
      </c>
      <c r="F2" t="s">
        <v>12</v>
      </c>
      <c r="G2" t="str">
        <f>VLOOKUP(F2,A:B,2,FALSE)</f>
        <v>88.18</v>
      </c>
      <c r="I2">
        <v>2026</v>
      </c>
      <c r="J2" t="s">
        <v>1207</v>
      </c>
      <c r="K2">
        <v>32</v>
      </c>
      <c r="L2" t="s">
        <v>1207</v>
      </c>
      <c r="M2">
        <v>1</v>
      </c>
      <c r="N2" t="s">
        <v>1207</v>
      </c>
      <c r="O2" t="str">
        <f>G2</f>
        <v>88.18</v>
      </c>
      <c r="P2" t="str">
        <f t="shared" ref="P2:P60" si="0">CONCATENATE(I2,J2,K2,L2,M2,N2,O2)</f>
        <v>2026,32,1,88.18</v>
      </c>
    </row>
    <row r="3" spans="1:16">
      <c r="A3" t="s">
        <v>57</v>
      </c>
      <c r="B3" t="str">
        <f>VLOOKUP(A3,'Colagem D'!P:Q,2,FALSE)</f>
        <v>77.55</v>
      </c>
      <c r="C3" t="s">
        <v>1065</v>
      </c>
      <c r="E3">
        <v>2</v>
      </c>
      <c r="F3" t="s">
        <v>961</v>
      </c>
      <c r="G3" t="str">
        <f t="shared" ref="G3:G60" si="1">VLOOKUP(F3,A:B,2,FALSE)</f>
        <v>90.06</v>
      </c>
      <c r="I3">
        <v>2026</v>
      </c>
      <c r="J3" t="s">
        <v>1207</v>
      </c>
      <c r="K3">
        <v>32</v>
      </c>
      <c r="L3" t="s">
        <v>1207</v>
      </c>
      <c r="M3">
        <v>2</v>
      </c>
      <c r="N3" t="s">
        <v>1207</v>
      </c>
      <c r="O3" t="str">
        <f t="shared" ref="O3:O60" si="2">G3</f>
        <v>90.06</v>
      </c>
      <c r="P3" t="str">
        <f t="shared" si="0"/>
        <v>2026,32,2,90.06</v>
      </c>
    </row>
    <row r="4" spans="1:16">
      <c r="A4" t="s">
        <v>967</v>
      </c>
      <c r="B4" t="str">
        <f>VLOOKUP(A4,'Colagem D'!P:Q,2,FALSE)</f>
        <v>82.06</v>
      </c>
      <c r="C4" t="s">
        <v>1065</v>
      </c>
      <c r="E4">
        <v>3</v>
      </c>
      <c r="F4" t="s">
        <v>84</v>
      </c>
      <c r="G4" t="str">
        <f t="shared" si="1"/>
        <v>58.99</v>
      </c>
      <c r="I4">
        <v>2026</v>
      </c>
      <c r="J4" t="s">
        <v>1207</v>
      </c>
      <c r="K4">
        <v>32</v>
      </c>
      <c r="L4" t="s">
        <v>1207</v>
      </c>
      <c r="M4">
        <v>3</v>
      </c>
      <c r="N4" t="s">
        <v>1207</v>
      </c>
      <c r="O4" t="str">
        <f t="shared" si="2"/>
        <v>58.99</v>
      </c>
      <c r="P4" t="str">
        <f t="shared" si="0"/>
        <v>2026,32,3,58.99</v>
      </c>
    </row>
    <row r="5" spans="1:16">
      <c r="A5" t="s">
        <v>964</v>
      </c>
      <c r="B5" t="str">
        <f>VLOOKUP(A5,'Colagem D'!P:Q,2,FALSE)</f>
        <v>82.85</v>
      </c>
      <c r="C5" t="s">
        <v>1065</v>
      </c>
      <c r="E5">
        <v>4</v>
      </c>
      <c r="F5" t="s">
        <v>204</v>
      </c>
      <c r="G5" t="str">
        <f t="shared" si="1"/>
        <v>90.06</v>
      </c>
      <c r="I5">
        <v>2026</v>
      </c>
      <c r="J5" t="s">
        <v>1207</v>
      </c>
      <c r="K5">
        <v>32</v>
      </c>
      <c r="L5" t="s">
        <v>1207</v>
      </c>
      <c r="M5">
        <v>4</v>
      </c>
      <c r="N5" t="s">
        <v>1207</v>
      </c>
      <c r="O5" t="str">
        <f t="shared" si="2"/>
        <v>90.06</v>
      </c>
      <c r="P5" t="str">
        <f t="shared" si="0"/>
        <v>2026,32,4,90.06</v>
      </c>
    </row>
    <row r="6" spans="1:16">
      <c r="A6" t="s">
        <v>969</v>
      </c>
      <c r="B6" t="str">
        <f>VLOOKUP(A6,'Colagem D'!P:Q,2,FALSE)</f>
        <v>102.69</v>
      </c>
      <c r="C6" t="s">
        <v>1065</v>
      </c>
      <c r="E6">
        <v>5</v>
      </c>
      <c r="F6" t="s">
        <v>75</v>
      </c>
      <c r="G6" t="str">
        <f t="shared" si="1"/>
        <v>77.86</v>
      </c>
      <c r="I6">
        <v>2026</v>
      </c>
      <c r="J6" t="s">
        <v>1207</v>
      </c>
      <c r="K6">
        <v>32</v>
      </c>
      <c r="L6" t="s">
        <v>1207</v>
      </c>
      <c r="M6">
        <v>5</v>
      </c>
      <c r="N6" t="s">
        <v>1207</v>
      </c>
      <c r="O6" t="str">
        <f t="shared" si="2"/>
        <v>77.86</v>
      </c>
      <c r="P6" t="str">
        <f t="shared" si="0"/>
        <v>2026,32,5,77.86</v>
      </c>
    </row>
    <row r="7" spans="1:16">
      <c r="A7" t="s">
        <v>5</v>
      </c>
      <c r="B7" t="str">
        <f>VLOOKUP(A7,'Colagem D'!P:Q,2,FALSE)</f>
        <v>92.28</v>
      </c>
      <c r="C7" t="s">
        <v>1065</v>
      </c>
      <c r="E7">
        <v>6</v>
      </c>
      <c r="F7" t="s">
        <v>210</v>
      </c>
      <c r="G7" t="str">
        <f t="shared" si="1"/>
        <v>103.98</v>
      </c>
      <c r="I7">
        <v>2026</v>
      </c>
      <c r="J7" t="s">
        <v>1207</v>
      </c>
      <c r="K7">
        <v>32</v>
      </c>
      <c r="L7" t="s">
        <v>1207</v>
      </c>
      <c r="M7">
        <v>6</v>
      </c>
      <c r="N7" t="s">
        <v>1207</v>
      </c>
      <c r="O7" t="str">
        <f t="shared" si="2"/>
        <v>103.98</v>
      </c>
      <c r="P7" t="str">
        <f t="shared" si="0"/>
        <v>2026,32,6,103.98</v>
      </c>
    </row>
    <row r="8" spans="1:16">
      <c r="A8" t="s">
        <v>956</v>
      </c>
      <c r="B8" t="str">
        <f>VLOOKUP(A8,'Colagem D'!P:Q,2,FALSE)</f>
        <v>92.28</v>
      </c>
      <c r="C8" t="s">
        <v>1065</v>
      </c>
      <c r="E8">
        <v>7</v>
      </c>
      <c r="F8" t="s">
        <v>1095</v>
      </c>
      <c r="G8" t="str">
        <f t="shared" si="1"/>
        <v>73.59</v>
      </c>
      <c r="I8">
        <v>2026</v>
      </c>
      <c r="J8" t="s">
        <v>1207</v>
      </c>
      <c r="K8">
        <v>32</v>
      </c>
      <c r="L8" t="s">
        <v>1207</v>
      </c>
      <c r="M8">
        <v>7</v>
      </c>
      <c r="N8" t="s">
        <v>1207</v>
      </c>
      <c r="O8" t="str">
        <f t="shared" si="2"/>
        <v>73.59</v>
      </c>
      <c r="P8" t="str">
        <f t="shared" si="0"/>
        <v>2026,32,7,73.59</v>
      </c>
    </row>
    <row r="9" spans="1:16">
      <c r="A9" t="s">
        <v>21</v>
      </c>
      <c r="B9" t="str">
        <f>VLOOKUP(A9,'Colagem D'!P:Q,2,FALSE)</f>
        <v>107.66</v>
      </c>
      <c r="C9" t="s">
        <v>1065</v>
      </c>
      <c r="E9">
        <v>8</v>
      </c>
      <c r="F9" t="s">
        <v>90</v>
      </c>
      <c r="G9" t="str">
        <f t="shared" si="1"/>
        <v>72.29</v>
      </c>
      <c r="I9">
        <v>2026</v>
      </c>
      <c r="J9" t="s">
        <v>1207</v>
      </c>
      <c r="K9">
        <v>32</v>
      </c>
      <c r="L9" t="s">
        <v>1207</v>
      </c>
      <c r="M9">
        <v>8</v>
      </c>
      <c r="N9" t="s">
        <v>1207</v>
      </c>
      <c r="O9" t="str">
        <f t="shared" si="2"/>
        <v>72.29</v>
      </c>
      <c r="P9" t="str">
        <f t="shared" si="0"/>
        <v>2026,32,8,72.29</v>
      </c>
    </row>
    <row r="10" spans="1:16">
      <c r="A10" t="s">
        <v>66</v>
      </c>
      <c r="B10" t="str">
        <f>VLOOKUP(A10,'Colagem D'!P:Q,2,FALSE)</f>
        <v>63.35</v>
      </c>
      <c r="C10" t="s">
        <v>1065</v>
      </c>
      <c r="E10">
        <v>9</v>
      </c>
      <c r="F10" t="s">
        <v>959</v>
      </c>
      <c r="G10" t="str">
        <f t="shared" si="1"/>
        <v>49.66</v>
      </c>
      <c r="I10">
        <v>2026</v>
      </c>
      <c r="J10" t="s">
        <v>1207</v>
      </c>
      <c r="K10">
        <v>32</v>
      </c>
      <c r="L10" t="s">
        <v>1207</v>
      </c>
      <c r="M10">
        <v>9</v>
      </c>
      <c r="N10" t="s">
        <v>1207</v>
      </c>
      <c r="O10" t="str">
        <f t="shared" si="2"/>
        <v>49.66</v>
      </c>
      <c r="P10" t="str">
        <f t="shared" si="0"/>
        <v>2026,32,9,49.66</v>
      </c>
    </row>
    <row r="11" spans="1:16">
      <c r="A11" s="65" t="s">
        <v>424</v>
      </c>
      <c r="B11" t="str">
        <f>VLOOKUP(A11,'Colagem D'!P:Q,2,FALSE)</f>
        <v>91.86</v>
      </c>
      <c r="C11" t="s">
        <v>1065</v>
      </c>
      <c r="E11">
        <v>10</v>
      </c>
      <c r="F11" t="s">
        <v>189</v>
      </c>
      <c r="G11" t="str">
        <f t="shared" si="1"/>
        <v>62.99</v>
      </c>
      <c r="I11">
        <v>2026</v>
      </c>
      <c r="J11" t="s">
        <v>1207</v>
      </c>
      <c r="K11">
        <v>32</v>
      </c>
      <c r="L11" t="s">
        <v>1207</v>
      </c>
      <c r="M11">
        <v>10</v>
      </c>
      <c r="N11" t="s">
        <v>1207</v>
      </c>
      <c r="O11" t="str">
        <f t="shared" si="2"/>
        <v>62.99</v>
      </c>
      <c r="P11" t="str">
        <f t="shared" si="0"/>
        <v>2026,32,10,62.99</v>
      </c>
    </row>
    <row r="12" spans="1:16">
      <c r="A12" t="s">
        <v>468</v>
      </c>
      <c r="B12" t="str">
        <f>VLOOKUP(A12,'Colagem D'!P:Q,2,FALSE)</f>
        <v>90.06</v>
      </c>
      <c r="C12" t="s">
        <v>1065</v>
      </c>
      <c r="E12">
        <v>11</v>
      </c>
      <c r="F12" t="s">
        <v>45</v>
      </c>
      <c r="G12" t="str">
        <f t="shared" si="1"/>
        <v>85.51</v>
      </c>
      <c r="I12">
        <v>2026</v>
      </c>
      <c r="J12" t="s">
        <v>1207</v>
      </c>
      <c r="K12">
        <v>32</v>
      </c>
      <c r="L12" t="s">
        <v>1207</v>
      </c>
      <c r="M12">
        <v>11</v>
      </c>
      <c r="N12" t="s">
        <v>1207</v>
      </c>
      <c r="O12" t="str">
        <f t="shared" si="2"/>
        <v>85.51</v>
      </c>
      <c r="P12" t="str">
        <f t="shared" si="0"/>
        <v>2026,32,11,85.51</v>
      </c>
    </row>
    <row r="13" spans="1:16">
      <c r="A13" t="s">
        <v>966</v>
      </c>
      <c r="B13" t="str">
        <f>VLOOKUP(A13,'Colagem D'!P:Q,2,FALSE)</f>
        <v>82.11</v>
      </c>
      <c r="C13" t="s">
        <v>1065</v>
      </c>
      <c r="E13">
        <v>12</v>
      </c>
      <c r="F13" t="s">
        <v>108</v>
      </c>
      <c r="G13" t="str">
        <f t="shared" si="1"/>
        <v>63.38</v>
      </c>
      <c r="I13">
        <v>2026</v>
      </c>
      <c r="J13" t="s">
        <v>1207</v>
      </c>
      <c r="K13">
        <v>32</v>
      </c>
      <c r="L13" t="s">
        <v>1207</v>
      </c>
      <c r="M13">
        <v>12</v>
      </c>
      <c r="N13" t="s">
        <v>1207</v>
      </c>
      <c r="O13" t="str">
        <f t="shared" si="2"/>
        <v>63.38</v>
      </c>
      <c r="P13" t="str">
        <f t="shared" si="0"/>
        <v>2026,32,12,63.38</v>
      </c>
    </row>
    <row r="14" spans="1:16">
      <c r="A14" t="s">
        <v>954</v>
      </c>
      <c r="B14" t="str">
        <f>VLOOKUP(A14,'Colagem D'!P:Q,2,FALSE)</f>
        <v>85.68</v>
      </c>
      <c r="C14" t="s">
        <v>1065</v>
      </c>
      <c r="E14">
        <v>13</v>
      </c>
      <c r="F14" t="s">
        <v>18</v>
      </c>
      <c r="G14" t="str">
        <f t="shared" si="1"/>
        <v>91.16</v>
      </c>
      <c r="I14">
        <v>2026</v>
      </c>
      <c r="J14" t="s">
        <v>1207</v>
      </c>
      <c r="K14">
        <v>32</v>
      </c>
      <c r="L14" t="s">
        <v>1207</v>
      </c>
      <c r="M14">
        <v>13</v>
      </c>
      <c r="N14" t="s">
        <v>1207</v>
      </c>
      <c r="O14" t="str">
        <f t="shared" si="2"/>
        <v>91.16</v>
      </c>
      <c r="P14" t="str">
        <f t="shared" si="0"/>
        <v>2026,32,13,91.16</v>
      </c>
    </row>
    <row r="15" spans="1:16">
      <c r="A15" t="s">
        <v>952</v>
      </c>
      <c r="B15" t="str">
        <f>VLOOKUP(A15,'Colagem D'!P:Q,2,FALSE)</f>
        <v>85.38</v>
      </c>
      <c r="C15" t="s">
        <v>1065</v>
      </c>
      <c r="E15">
        <v>14</v>
      </c>
      <c r="F15" t="s">
        <v>963</v>
      </c>
      <c r="G15" t="str">
        <f t="shared" si="1"/>
        <v>32.15</v>
      </c>
      <c r="I15">
        <v>2026</v>
      </c>
      <c r="J15" t="s">
        <v>1207</v>
      </c>
      <c r="K15">
        <v>32</v>
      </c>
      <c r="L15" t="s">
        <v>1207</v>
      </c>
      <c r="M15">
        <v>14</v>
      </c>
      <c r="N15" t="s">
        <v>1207</v>
      </c>
      <c r="O15" t="str">
        <f t="shared" si="2"/>
        <v>32.15</v>
      </c>
      <c r="P15" t="str">
        <f t="shared" si="0"/>
        <v>2026,32,14,32.15</v>
      </c>
    </row>
    <row r="16" spans="1:16">
      <c r="A16" t="s">
        <v>961</v>
      </c>
      <c r="B16" t="str">
        <f>VLOOKUP(A16,'Colagem D'!P:Q,2,FALSE)</f>
        <v>90.06</v>
      </c>
      <c r="C16" t="s">
        <v>1065</v>
      </c>
      <c r="E16">
        <v>15</v>
      </c>
      <c r="F16" t="s">
        <v>468</v>
      </c>
      <c r="G16" t="str">
        <f t="shared" si="1"/>
        <v>90.06</v>
      </c>
      <c r="I16">
        <v>2026</v>
      </c>
      <c r="J16" t="s">
        <v>1207</v>
      </c>
      <c r="K16">
        <v>32</v>
      </c>
      <c r="L16" t="s">
        <v>1207</v>
      </c>
      <c r="M16">
        <v>15</v>
      </c>
      <c r="N16" t="s">
        <v>1207</v>
      </c>
      <c r="O16" t="str">
        <f t="shared" si="2"/>
        <v>90.06</v>
      </c>
      <c r="P16" t="str">
        <f t="shared" si="0"/>
        <v>2026,32,15,90.06</v>
      </c>
    </row>
    <row r="17" spans="1:16">
      <c r="A17" t="s">
        <v>30</v>
      </c>
      <c r="B17" t="str">
        <f>VLOOKUP(A17,'Colagem D'!P:Q,2,FALSE)</f>
        <v>73.75</v>
      </c>
      <c r="C17" t="s">
        <v>1065</v>
      </c>
      <c r="E17">
        <v>16</v>
      </c>
      <c r="F17" t="s">
        <v>1131</v>
      </c>
      <c r="G17" t="str">
        <f t="shared" si="1"/>
        <v>26.05</v>
      </c>
      <c r="I17">
        <v>2026</v>
      </c>
      <c r="J17" t="s">
        <v>1207</v>
      </c>
      <c r="K17">
        <v>32</v>
      </c>
      <c r="L17" t="s">
        <v>1207</v>
      </c>
      <c r="M17">
        <v>16</v>
      </c>
      <c r="N17" t="s">
        <v>1207</v>
      </c>
      <c r="O17" t="str">
        <f t="shared" si="2"/>
        <v>26.05</v>
      </c>
      <c r="P17" t="str">
        <f t="shared" si="0"/>
        <v>2026,32,16,26.05</v>
      </c>
    </row>
    <row r="18" spans="1:16">
      <c r="A18" t="s">
        <v>8</v>
      </c>
      <c r="B18" t="str">
        <f>VLOOKUP(A18,'Colagem D'!P:Q,2,FALSE)</f>
        <v>81.08</v>
      </c>
      <c r="C18" t="s">
        <v>1065</v>
      </c>
      <c r="E18">
        <v>17</v>
      </c>
      <c r="F18" t="s">
        <v>57</v>
      </c>
      <c r="G18" t="str">
        <f t="shared" si="1"/>
        <v>77.55</v>
      </c>
      <c r="I18">
        <v>2026</v>
      </c>
      <c r="J18" t="s">
        <v>1207</v>
      </c>
      <c r="K18">
        <v>32</v>
      </c>
      <c r="L18" t="s">
        <v>1207</v>
      </c>
      <c r="M18">
        <v>17</v>
      </c>
      <c r="N18" t="s">
        <v>1207</v>
      </c>
      <c r="O18" t="str">
        <f t="shared" si="2"/>
        <v>77.55</v>
      </c>
      <c r="P18" t="str">
        <f t="shared" si="0"/>
        <v>2026,32,17,77.55</v>
      </c>
    </row>
    <row r="19" spans="1:16">
      <c r="A19" t="s">
        <v>186</v>
      </c>
      <c r="B19" t="str">
        <f>VLOOKUP(A19,'Colagem D'!P:Q,2,FALSE)</f>
        <v>73.16</v>
      </c>
      <c r="C19" t="s">
        <v>1065</v>
      </c>
      <c r="E19">
        <v>18</v>
      </c>
      <c r="F19" t="s">
        <v>54</v>
      </c>
      <c r="G19" t="str">
        <f t="shared" si="1"/>
        <v>82.86</v>
      </c>
      <c r="I19">
        <v>2026</v>
      </c>
      <c r="J19" t="s">
        <v>1207</v>
      </c>
      <c r="K19">
        <v>32</v>
      </c>
      <c r="L19" t="s">
        <v>1207</v>
      </c>
      <c r="M19">
        <v>18</v>
      </c>
      <c r="N19" t="s">
        <v>1207</v>
      </c>
      <c r="O19" t="str">
        <f t="shared" si="2"/>
        <v>82.86</v>
      </c>
      <c r="P19" t="str">
        <f t="shared" si="0"/>
        <v>2026,32,18,82.86</v>
      </c>
    </row>
    <row r="20" spans="1:16">
      <c r="A20" t="s">
        <v>54</v>
      </c>
      <c r="B20" t="str">
        <f>VLOOKUP(A20,'Colagem D'!P:Q,2,FALSE)</f>
        <v>82.86</v>
      </c>
      <c r="C20" t="s">
        <v>1065</v>
      </c>
      <c r="E20">
        <v>19</v>
      </c>
      <c r="F20" t="s">
        <v>973</v>
      </c>
      <c r="G20" t="str">
        <f t="shared" si="1"/>
        <v>78.56</v>
      </c>
      <c r="I20">
        <v>2026</v>
      </c>
      <c r="J20" t="s">
        <v>1207</v>
      </c>
      <c r="K20">
        <v>32</v>
      </c>
      <c r="L20" t="s">
        <v>1207</v>
      </c>
      <c r="M20">
        <v>19</v>
      </c>
      <c r="N20" t="s">
        <v>1207</v>
      </c>
      <c r="O20" t="str">
        <f t="shared" si="2"/>
        <v>78.56</v>
      </c>
      <c r="P20" t="str">
        <f t="shared" si="0"/>
        <v>2026,32,19,78.56</v>
      </c>
    </row>
    <row r="21" spans="1:16">
      <c r="A21" t="s">
        <v>18</v>
      </c>
      <c r="B21" t="str">
        <f>VLOOKUP(A21,'Colagem D'!P:Q,2,FALSE)</f>
        <v>91.16</v>
      </c>
      <c r="C21" t="s">
        <v>1065</v>
      </c>
      <c r="E21">
        <v>20</v>
      </c>
      <c r="F21" t="s">
        <v>957</v>
      </c>
      <c r="G21" t="str">
        <f t="shared" si="1"/>
        <v>44.65</v>
      </c>
      <c r="I21">
        <v>2026</v>
      </c>
      <c r="J21" t="s">
        <v>1207</v>
      </c>
      <c r="K21">
        <v>32</v>
      </c>
      <c r="L21" t="s">
        <v>1207</v>
      </c>
      <c r="M21">
        <v>20</v>
      </c>
      <c r="N21" t="s">
        <v>1207</v>
      </c>
      <c r="O21" t="str">
        <f t="shared" si="2"/>
        <v>44.65</v>
      </c>
      <c r="P21" t="str">
        <f t="shared" si="0"/>
        <v>2026,32,20,44.65</v>
      </c>
    </row>
    <row r="22" spans="1:16">
      <c r="A22" t="s">
        <v>486</v>
      </c>
      <c r="B22" t="str">
        <f>VLOOKUP(A22,'Colagem D'!P:Q,2,FALSE)</f>
        <v>64.06</v>
      </c>
      <c r="C22" t="s">
        <v>1065</v>
      </c>
      <c r="E22">
        <v>21</v>
      </c>
      <c r="F22" t="s">
        <v>8</v>
      </c>
      <c r="G22" t="str">
        <f t="shared" si="1"/>
        <v>81.08</v>
      </c>
      <c r="I22">
        <v>2026</v>
      </c>
      <c r="J22" t="s">
        <v>1207</v>
      </c>
      <c r="K22">
        <v>32</v>
      </c>
      <c r="L22" t="s">
        <v>1207</v>
      </c>
      <c r="M22">
        <v>21</v>
      </c>
      <c r="N22" t="s">
        <v>1207</v>
      </c>
      <c r="O22" t="str">
        <f t="shared" si="2"/>
        <v>81.08</v>
      </c>
      <c r="P22" t="str">
        <f t="shared" si="0"/>
        <v>2026,32,21,81.08</v>
      </c>
    </row>
    <row r="23" spans="1:16">
      <c r="A23" t="s">
        <v>24</v>
      </c>
      <c r="B23" t="str">
        <f>VLOOKUP(A23,'Colagem D'!P:Q,2,FALSE)</f>
        <v>73.69</v>
      </c>
      <c r="C23" t="s">
        <v>1065</v>
      </c>
      <c r="E23">
        <v>22</v>
      </c>
      <c r="F23" t="s">
        <v>486</v>
      </c>
      <c r="G23" t="str">
        <f t="shared" si="1"/>
        <v>64.06</v>
      </c>
      <c r="I23">
        <v>2026</v>
      </c>
      <c r="J23" t="s">
        <v>1207</v>
      </c>
      <c r="K23">
        <v>32</v>
      </c>
      <c r="L23" t="s">
        <v>1207</v>
      </c>
      <c r="M23">
        <v>22</v>
      </c>
      <c r="N23" t="s">
        <v>1207</v>
      </c>
      <c r="O23" t="str">
        <f t="shared" si="2"/>
        <v>64.06</v>
      </c>
      <c r="P23" t="str">
        <f t="shared" si="0"/>
        <v>2026,32,22,64.06</v>
      </c>
    </row>
    <row r="24" spans="1:16">
      <c r="A24" t="s">
        <v>12</v>
      </c>
      <c r="B24" t="str">
        <f>VLOOKUP(A24,'Colagem D'!P:Q,2,FALSE)</f>
        <v>88.18</v>
      </c>
      <c r="C24" t="s">
        <v>1065</v>
      </c>
      <c r="E24">
        <v>23</v>
      </c>
      <c r="F24" t="s">
        <v>180</v>
      </c>
      <c r="G24" t="str">
        <f t="shared" si="1"/>
        <v>67.64</v>
      </c>
      <c r="I24">
        <v>2026</v>
      </c>
      <c r="J24" t="s">
        <v>1207</v>
      </c>
      <c r="K24">
        <v>32</v>
      </c>
      <c r="L24" t="s">
        <v>1207</v>
      </c>
      <c r="M24">
        <v>23</v>
      </c>
      <c r="N24" t="s">
        <v>1207</v>
      </c>
      <c r="O24" t="str">
        <f t="shared" si="2"/>
        <v>67.64</v>
      </c>
      <c r="P24" t="str">
        <f t="shared" si="0"/>
        <v>2026,32,23,67.64</v>
      </c>
    </row>
    <row r="25" spans="1:16">
      <c r="A25" t="s">
        <v>87</v>
      </c>
      <c r="B25" t="str">
        <f>VLOOKUP(A25,'Colagem D'!P:Q,2,FALSE)</f>
        <v>41.75</v>
      </c>
      <c r="C25" t="s">
        <v>1065</v>
      </c>
      <c r="E25">
        <v>24</v>
      </c>
      <c r="F25" t="s">
        <v>967</v>
      </c>
      <c r="G25" t="str">
        <f t="shared" si="1"/>
        <v>82.06</v>
      </c>
      <c r="I25">
        <v>2026</v>
      </c>
      <c r="J25" t="s">
        <v>1207</v>
      </c>
      <c r="K25">
        <v>32</v>
      </c>
      <c r="L25" t="s">
        <v>1207</v>
      </c>
      <c r="M25">
        <v>24</v>
      </c>
      <c r="N25" t="s">
        <v>1207</v>
      </c>
      <c r="O25" t="str">
        <f t="shared" si="2"/>
        <v>82.06</v>
      </c>
      <c r="P25" t="str">
        <f t="shared" si="0"/>
        <v>2026,32,24,82.06</v>
      </c>
    </row>
    <row r="26" spans="1:16">
      <c r="A26" t="s">
        <v>189</v>
      </c>
      <c r="B26" t="str">
        <f>VLOOKUP(A26,'Colagem D'!P:Q,2,FALSE)</f>
        <v>62.99</v>
      </c>
      <c r="C26" t="s">
        <v>1065</v>
      </c>
      <c r="E26">
        <v>25</v>
      </c>
      <c r="F26" t="s">
        <v>969</v>
      </c>
      <c r="G26" t="str">
        <f t="shared" si="1"/>
        <v>102.69</v>
      </c>
      <c r="I26">
        <v>2026</v>
      </c>
      <c r="J26" t="s">
        <v>1207</v>
      </c>
      <c r="K26">
        <v>32</v>
      </c>
      <c r="L26" t="s">
        <v>1207</v>
      </c>
      <c r="M26">
        <v>25</v>
      </c>
      <c r="N26" t="s">
        <v>1207</v>
      </c>
      <c r="O26" t="str">
        <f t="shared" si="2"/>
        <v>102.69</v>
      </c>
      <c r="P26" t="str">
        <f t="shared" si="0"/>
        <v>2026,32,25,102.69</v>
      </c>
    </row>
    <row r="27" spans="1:16">
      <c r="A27" t="s">
        <v>69</v>
      </c>
      <c r="B27" t="str">
        <f>VLOOKUP(A27,'Colagem D'!P:Q,2,FALSE)</f>
        <v>78.01</v>
      </c>
      <c r="C27" t="s">
        <v>1065</v>
      </c>
      <c r="E27">
        <v>26</v>
      </c>
      <c r="F27" t="s">
        <v>954</v>
      </c>
      <c r="G27" t="str">
        <f t="shared" si="1"/>
        <v>85.68</v>
      </c>
      <c r="I27">
        <v>2026</v>
      </c>
      <c r="J27" t="s">
        <v>1207</v>
      </c>
      <c r="K27">
        <v>32</v>
      </c>
      <c r="L27" t="s">
        <v>1207</v>
      </c>
      <c r="M27">
        <v>26</v>
      </c>
      <c r="N27" t="s">
        <v>1207</v>
      </c>
      <c r="O27" t="str">
        <f t="shared" si="2"/>
        <v>85.68</v>
      </c>
      <c r="P27" t="str">
        <f t="shared" si="0"/>
        <v>2026,32,26,85.68</v>
      </c>
    </row>
    <row r="28" spans="1:16">
      <c r="A28" t="s">
        <v>45</v>
      </c>
      <c r="B28" t="str">
        <f>VLOOKUP(A28,'Colagem D'!P:Q,2,FALSE)</f>
        <v>85.51</v>
      </c>
      <c r="C28" t="s">
        <v>1065</v>
      </c>
      <c r="E28">
        <v>27</v>
      </c>
      <c r="F28" t="s">
        <v>33</v>
      </c>
      <c r="G28" t="str">
        <f t="shared" si="1"/>
        <v>65.92</v>
      </c>
      <c r="I28">
        <v>2026</v>
      </c>
      <c r="J28" t="s">
        <v>1207</v>
      </c>
      <c r="K28">
        <v>32</v>
      </c>
      <c r="L28" t="s">
        <v>1207</v>
      </c>
      <c r="M28">
        <v>27</v>
      </c>
      <c r="N28" t="s">
        <v>1207</v>
      </c>
      <c r="O28" t="str">
        <f t="shared" si="2"/>
        <v>65.92</v>
      </c>
      <c r="P28" t="str">
        <f t="shared" si="0"/>
        <v>2026,32,27,65.92</v>
      </c>
    </row>
    <row r="29" spans="1:16">
      <c r="A29" t="s">
        <v>39</v>
      </c>
      <c r="B29" t="str">
        <f>VLOOKUP(A29,'Colagem D'!P:Q,2,FALSE)</f>
        <v>76.96</v>
      </c>
      <c r="C29" t="s">
        <v>1065</v>
      </c>
      <c r="E29">
        <v>28</v>
      </c>
      <c r="F29" t="s">
        <v>36</v>
      </c>
      <c r="G29" t="str">
        <f t="shared" si="1"/>
        <v>85.96</v>
      </c>
      <c r="I29">
        <v>2026</v>
      </c>
      <c r="J29" t="s">
        <v>1207</v>
      </c>
      <c r="K29">
        <v>32</v>
      </c>
      <c r="L29" t="s">
        <v>1207</v>
      </c>
      <c r="M29">
        <v>28</v>
      </c>
      <c r="N29" t="s">
        <v>1207</v>
      </c>
      <c r="O29" t="str">
        <f t="shared" si="2"/>
        <v>85.96</v>
      </c>
      <c r="P29" t="str">
        <f t="shared" si="0"/>
        <v>2026,32,28,85.96</v>
      </c>
    </row>
    <row r="30" spans="1:16">
      <c r="A30" t="s">
        <v>216</v>
      </c>
      <c r="B30" t="str">
        <f>VLOOKUP(A30,'Colagem D'!P:Q,2,FALSE)</f>
        <v>77.22</v>
      </c>
      <c r="C30" t="s">
        <v>1065</v>
      </c>
      <c r="E30">
        <v>29</v>
      </c>
      <c r="F30" t="s">
        <v>42</v>
      </c>
      <c r="G30" t="str">
        <f t="shared" si="1"/>
        <v>61.85</v>
      </c>
      <c r="I30">
        <v>2026</v>
      </c>
      <c r="J30" t="s">
        <v>1207</v>
      </c>
      <c r="K30">
        <v>32</v>
      </c>
      <c r="L30" t="s">
        <v>1207</v>
      </c>
      <c r="M30">
        <v>29</v>
      </c>
      <c r="N30" t="s">
        <v>1207</v>
      </c>
      <c r="O30" t="str">
        <f t="shared" si="2"/>
        <v>61.85</v>
      </c>
      <c r="P30" t="str">
        <f t="shared" si="0"/>
        <v>2026,32,29,61.85</v>
      </c>
    </row>
    <row r="31" spans="1:16">
      <c r="A31" t="s">
        <v>42</v>
      </c>
      <c r="B31" t="str">
        <f>VLOOKUP(A31,'Colagem D'!P:Q,2,FALSE)</f>
        <v>61.85</v>
      </c>
      <c r="C31" t="s">
        <v>1065</v>
      </c>
      <c r="E31">
        <v>30</v>
      </c>
      <c r="F31" t="s">
        <v>144</v>
      </c>
      <c r="G31" t="str">
        <f t="shared" si="1"/>
        <v>80.58</v>
      </c>
      <c r="I31">
        <v>2026</v>
      </c>
      <c r="J31" t="s">
        <v>1207</v>
      </c>
      <c r="K31">
        <v>32</v>
      </c>
      <c r="L31" t="s">
        <v>1207</v>
      </c>
      <c r="M31">
        <v>30</v>
      </c>
      <c r="N31" t="s">
        <v>1207</v>
      </c>
      <c r="O31" t="str">
        <f t="shared" si="2"/>
        <v>80.58</v>
      </c>
      <c r="P31" t="str">
        <f t="shared" si="0"/>
        <v>2026,32,30,80.58</v>
      </c>
    </row>
    <row r="32" spans="1:16">
      <c r="A32" t="s">
        <v>90</v>
      </c>
      <c r="B32" t="str">
        <f>VLOOKUP(A32,'Colagem D'!P:Q,2,FALSE)</f>
        <v>72.29</v>
      </c>
      <c r="C32" t="s">
        <v>1065</v>
      </c>
      <c r="E32">
        <v>31</v>
      </c>
      <c r="F32" t="s">
        <v>1099</v>
      </c>
      <c r="G32" t="str">
        <f t="shared" si="1"/>
        <v>73.16</v>
      </c>
      <c r="I32">
        <v>2026</v>
      </c>
      <c r="J32" t="s">
        <v>1207</v>
      </c>
      <c r="K32">
        <v>32</v>
      </c>
      <c r="L32" t="s">
        <v>1207</v>
      </c>
      <c r="M32">
        <v>31</v>
      </c>
      <c r="N32" t="s">
        <v>1207</v>
      </c>
      <c r="O32" t="str">
        <f t="shared" si="2"/>
        <v>73.16</v>
      </c>
      <c r="P32" t="str">
        <f t="shared" si="0"/>
        <v>2026,32,31,73.16</v>
      </c>
    </row>
    <row r="33" spans="1:16">
      <c r="A33" t="s">
        <v>81</v>
      </c>
      <c r="B33" t="str">
        <f>VLOOKUP(A33,'Colagem D'!P:Q,2,FALSE)</f>
        <v>83.55</v>
      </c>
      <c r="C33" t="s">
        <v>1065</v>
      </c>
      <c r="E33">
        <v>32</v>
      </c>
      <c r="F33" t="s">
        <v>110</v>
      </c>
      <c r="G33" t="str">
        <f t="shared" si="1"/>
        <v>81.25</v>
      </c>
      <c r="I33">
        <v>2026</v>
      </c>
      <c r="J33" t="s">
        <v>1207</v>
      </c>
      <c r="K33">
        <v>32</v>
      </c>
      <c r="L33" t="s">
        <v>1207</v>
      </c>
      <c r="M33">
        <v>32</v>
      </c>
      <c r="N33" t="s">
        <v>1207</v>
      </c>
      <c r="O33" t="str">
        <f t="shared" si="2"/>
        <v>81.25</v>
      </c>
      <c r="P33" t="str">
        <f t="shared" si="0"/>
        <v>2026,32,32,81.25</v>
      </c>
    </row>
    <row r="34" spans="1:16">
      <c r="A34" t="s">
        <v>27</v>
      </c>
      <c r="B34" t="str">
        <f>VLOOKUP(A34,'Colagem D'!P:Q,2,FALSE)</f>
        <v>83.55</v>
      </c>
      <c r="C34" t="s">
        <v>1065</v>
      </c>
      <c r="E34">
        <v>33</v>
      </c>
      <c r="F34" t="s">
        <v>419</v>
      </c>
      <c r="G34" t="s">
        <v>948</v>
      </c>
      <c r="I34">
        <v>2026</v>
      </c>
      <c r="J34" t="s">
        <v>1207</v>
      </c>
      <c r="K34">
        <v>32</v>
      </c>
      <c r="L34" t="s">
        <v>1207</v>
      </c>
      <c r="M34">
        <v>33</v>
      </c>
      <c r="N34" t="s">
        <v>1207</v>
      </c>
      <c r="O34" t="str">
        <f t="shared" si="2"/>
        <v>73.80</v>
      </c>
      <c r="P34" t="str">
        <f t="shared" si="0"/>
        <v>2026,32,33,73.80</v>
      </c>
    </row>
    <row r="35" spans="1:16">
      <c r="A35" t="s">
        <v>963</v>
      </c>
      <c r="B35" t="str">
        <f>VLOOKUP(A35,'Colagem D'!P:Q,2,FALSE)</f>
        <v>32.15</v>
      </c>
      <c r="C35" t="s">
        <v>1065</v>
      </c>
      <c r="E35">
        <v>34</v>
      </c>
      <c r="F35" t="s">
        <v>105</v>
      </c>
      <c r="G35" t="s">
        <v>1675</v>
      </c>
      <c r="I35">
        <v>2026</v>
      </c>
      <c r="J35" t="s">
        <v>1207</v>
      </c>
      <c r="K35">
        <v>32</v>
      </c>
      <c r="L35" t="s">
        <v>1207</v>
      </c>
      <c r="M35">
        <v>34</v>
      </c>
      <c r="N35" t="s">
        <v>1207</v>
      </c>
      <c r="O35" t="str">
        <f t="shared" si="2"/>
        <v>76.52</v>
      </c>
      <c r="P35" t="str">
        <f t="shared" si="0"/>
        <v>2026,32,34,76.52</v>
      </c>
    </row>
    <row r="36" spans="1:16">
      <c r="A36" t="s">
        <v>180</v>
      </c>
      <c r="B36" t="str">
        <f>VLOOKUP(A36,'Colagem D'!P:Q,2,FALSE)</f>
        <v>67.64</v>
      </c>
      <c r="C36" t="s">
        <v>1065</v>
      </c>
      <c r="E36">
        <v>35</v>
      </c>
      <c r="F36" t="s">
        <v>956</v>
      </c>
      <c r="G36" t="str">
        <f t="shared" si="1"/>
        <v>92.28</v>
      </c>
      <c r="I36">
        <v>2026</v>
      </c>
      <c r="J36" t="s">
        <v>1207</v>
      </c>
      <c r="K36">
        <v>32</v>
      </c>
      <c r="L36" t="s">
        <v>1207</v>
      </c>
      <c r="M36">
        <v>35</v>
      </c>
      <c r="N36" t="s">
        <v>1207</v>
      </c>
      <c r="O36" t="str">
        <f t="shared" si="2"/>
        <v>92.28</v>
      </c>
      <c r="P36" t="str">
        <f t="shared" si="0"/>
        <v>2026,32,35,92.28</v>
      </c>
    </row>
    <row r="37" spans="1:16">
      <c r="A37" t="s">
        <v>138</v>
      </c>
      <c r="B37" t="str">
        <f>VLOOKUP(A37,'Colagem D'!P:Q,2,FALSE)</f>
        <v>92.15</v>
      </c>
      <c r="C37" t="s">
        <v>1065</v>
      </c>
      <c r="E37">
        <v>36</v>
      </c>
      <c r="F37" t="s">
        <v>5</v>
      </c>
      <c r="G37" t="str">
        <f t="shared" si="1"/>
        <v>92.28</v>
      </c>
      <c r="I37">
        <v>2026</v>
      </c>
      <c r="J37" t="s">
        <v>1207</v>
      </c>
      <c r="K37">
        <v>32</v>
      </c>
      <c r="L37" t="s">
        <v>1207</v>
      </c>
      <c r="M37">
        <v>36</v>
      </c>
      <c r="N37" t="s">
        <v>1207</v>
      </c>
      <c r="O37" t="str">
        <f t="shared" si="2"/>
        <v>92.28</v>
      </c>
      <c r="P37" t="str">
        <f t="shared" si="0"/>
        <v>2026,32,36,92.28</v>
      </c>
    </row>
    <row r="38" spans="1:16">
      <c r="A38" t="s">
        <v>63</v>
      </c>
      <c r="B38" t="str">
        <f>VLOOKUP(A38,'Colagem D'!P:Q,2,FALSE)</f>
        <v>92.66</v>
      </c>
      <c r="C38" t="s">
        <v>1065</v>
      </c>
      <c r="E38">
        <v>37</v>
      </c>
      <c r="F38" t="s">
        <v>424</v>
      </c>
      <c r="G38" t="str">
        <f t="shared" si="1"/>
        <v>91.86</v>
      </c>
      <c r="I38">
        <v>2026</v>
      </c>
      <c r="J38" t="s">
        <v>1207</v>
      </c>
      <c r="K38">
        <v>32</v>
      </c>
      <c r="L38" t="s">
        <v>1207</v>
      </c>
      <c r="M38">
        <v>37</v>
      </c>
      <c r="N38" t="s">
        <v>1207</v>
      </c>
      <c r="O38" t="str">
        <f t="shared" si="2"/>
        <v>91.86</v>
      </c>
      <c r="P38" t="str">
        <f t="shared" si="0"/>
        <v>2026,32,37,91.86</v>
      </c>
    </row>
    <row r="39" spans="1:16">
      <c r="A39" t="s">
        <v>0</v>
      </c>
      <c r="B39" t="str">
        <f>VLOOKUP(A39,'Colagem D'!P:Q,2,FALSE)</f>
        <v>70.71</v>
      </c>
      <c r="C39" t="s">
        <v>1065</v>
      </c>
      <c r="E39">
        <v>38</v>
      </c>
      <c r="F39" t="s">
        <v>81</v>
      </c>
      <c r="G39" t="str">
        <f t="shared" si="1"/>
        <v>83.55</v>
      </c>
      <c r="I39">
        <v>2026</v>
      </c>
      <c r="J39" t="s">
        <v>1207</v>
      </c>
      <c r="K39">
        <v>32</v>
      </c>
      <c r="L39" t="s">
        <v>1207</v>
      </c>
      <c r="M39">
        <v>38</v>
      </c>
      <c r="N39" t="s">
        <v>1207</v>
      </c>
      <c r="O39" t="str">
        <f t="shared" si="2"/>
        <v>83.55</v>
      </c>
      <c r="P39" t="str">
        <f t="shared" si="0"/>
        <v>2026,32,38,83.55</v>
      </c>
    </row>
    <row r="40" spans="1:16">
      <c r="A40" t="s">
        <v>108</v>
      </c>
      <c r="B40" t="str">
        <f>VLOOKUP(A40,'Colagem D'!P:Q,2,FALSE)</f>
        <v>63.38</v>
      </c>
      <c r="C40" t="s">
        <v>1065</v>
      </c>
      <c r="E40">
        <v>39</v>
      </c>
      <c r="F40" t="s">
        <v>952</v>
      </c>
      <c r="G40" t="str">
        <f t="shared" si="1"/>
        <v>85.38</v>
      </c>
      <c r="I40">
        <v>2026</v>
      </c>
      <c r="J40" t="s">
        <v>1207</v>
      </c>
      <c r="K40">
        <v>32</v>
      </c>
      <c r="L40" t="s">
        <v>1207</v>
      </c>
      <c r="M40">
        <v>39</v>
      </c>
      <c r="N40" t="s">
        <v>1207</v>
      </c>
      <c r="O40" t="str">
        <f t="shared" si="2"/>
        <v>85.38</v>
      </c>
      <c r="P40" t="str">
        <f t="shared" si="0"/>
        <v>2026,32,39,85.38</v>
      </c>
    </row>
    <row r="41" spans="1:16">
      <c r="A41" t="s">
        <v>204</v>
      </c>
      <c r="B41" t="str">
        <f>VLOOKUP(A41,'Colagem D'!P:Q,2,FALSE)</f>
        <v>90.06</v>
      </c>
      <c r="C41" t="s">
        <v>1065</v>
      </c>
      <c r="E41">
        <v>40</v>
      </c>
      <c r="F41" t="s">
        <v>27</v>
      </c>
      <c r="G41" t="str">
        <f t="shared" si="1"/>
        <v>83.55</v>
      </c>
      <c r="I41">
        <v>2026</v>
      </c>
      <c r="J41" t="s">
        <v>1207</v>
      </c>
      <c r="K41">
        <v>32</v>
      </c>
      <c r="L41" t="s">
        <v>1207</v>
      </c>
      <c r="M41">
        <v>40</v>
      </c>
      <c r="N41" t="s">
        <v>1207</v>
      </c>
      <c r="O41" t="str">
        <f t="shared" si="2"/>
        <v>83.55</v>
      </c>
      <c r="P41" t="str">
        <f t="shared" si="0"/>
        <v>2026,32,40,83.55</v>
      </c>
    </row>
    <row r="42" spans="1:16">
      <c r="A42" t="s">
        <v>110</v>
      </c>
      <c r="B42" t="str">
        <f>VLOOKUP(A42,'Colagem D'!P:Q,2,FALSE)</f>
        <v>81.25</v>
      </c>
      <c r="C42" t="s">
        <v>1065</v>
      </c>
      <c r="E42">
        <v>41</v>
      </c>
      <c r="F42" t="s">
        <v>87</v>
      </c>
      <c r="G42" t="str">
        <f t="shared" si="1"/>
        <v>41.75</v>
      </c>
      <c r="I42">
        <v>2026</v>
      </c>
      <c r="J42" t="s">
        <v>1207</v>
      </c>
      <c r="K42">
        <v>32</v>
      </c>
      <c r="L42" t="s">
        <v>1207</v>
      </c>
      <c r="M42">
        <v>41</v>
      </c>
      <c r="N42" t="s">
        <v>1207</v>
      </c>
      <c r="O42" t="str">
        <f t="shared" si="2"/>
        <v>41.75</v>
      </c>
      <c r="P42" t="str">
        <f t="shared" si="0"/>
        <v>2026,32,41,41.75</v>
      </c>
    </row>
    <row r="43" spans="1:16">
      <c r="A43" t="s">
        <v>33</v>
      </c>
      <c r="B43" t="str">
        <f>VLOOKUP(A43,'Colagem D'!P:Q,2,FALSE)</f>
        <v>65.92</v>
      </c>
      <c r="C43" t="s">
        <v>1065</v>
      </c>
      <c r="E43">
        <v>42</v>
      </c>
      <c r="F43" t="s">
        <v>0</v>
      </c>
      <c r="G43" t="str">
        <f t="shared" si="1"/>
        <v>70.71</v>
      </c>
      <c r="I43">
        <v>2026</v>
      </c>
      <c r="J43" t="s">
        <v>1207</v>
      </c>
      <c r="K43">
        <v>32</v>
      </c>
      <c r="L43" t="s">
        <v>1207</v>
      </c>
      <c r="M43">
        <v>42</v>
      </c>
      <c r="N43" t="s">
        <v>1207</v>
      </c>
      <c r="O43" t="str">
        <f t="shared" si="2"/>
        <v>70.71</v>
      </c>
      <c r="P43" t="str">
        <f t="shared" si="0"/>
        <v>2026,32,42,70.71</v>
      </c>
    </row>
    <row r="44" spans="1:16">
      <c r="A44" t="s">
        <v>174</v>
      </c>
      <c r="B44" t="str">
        <f>VLOOKUP(A44,'Colagem D'!P:Q,2,FALSE)</f>
        <v>52.88</v>
      </c>
      <c r="C44" t="s">
        <v>1065</v>
      </c>
      <c r="E44">
        <v>43</v>
      </c>
      <c r="F44" t="s">
        <v>96</v>
      </c>
      <c r="G44" t="str">
        <f t="shared" si="1"/>
        <v>83.06</v>
      </c>
      <c r="I44">
        <v>2026</v>
      </c>
      <c r="J44" t="s">
        <v>1207</v>
      </c>
      <c r="K44">
        <v>32</v>
      </c>
      <c r="L44" t="s">
        <v>1207</v>
      </c>
      <c r="M44">
        <v>43</v>
      </c>
      <c r="N44" t="s">
        <v>1207</v>
      </c>
      <c r="O44" t="str">
        <f t="shared" si="2"/>
        <v>83.06</v>
      </c>
      <c r="P44" t="str">
        <f t="shared" si="0"/>
        <v>2026,32,43,83.06</v>
      </c>
    </row>
    <row r="45" spans="1:16">
      <c r="A45" t="s">
        <v>36</v>
      </c>
      <c r="B45" t="str">
        <f>VLOOKUP(A45,'Colagem D'!P:Q,2,FALSE)</f>
        <v>85.96</v>
      </c>
      <c r="C45" t="s">
        <v>1065</v>
      </c>
      <c r="E45">
        <v>44</v>
      </c>
      <c r="F45" t="s">
        <v>30</v>
      </c>
      <c r="G45" t="str">
        <f t="shared" si="1"/>
        <v>73.75</v>
      </c>
      <c r="I45">
        <v>2026</v>
      </c>
      <c r="J45" t="s">
        <v>1207</v>
      </c>
      <c r="K45">
        <v>32</v>
      </c>
      <c r="L45" t="s">
        <v>1207</v>
      </c>
      <c r="M45">
        <v>44</v>
      </c>
      <c r="N45" t="s">
        <v>1207</v>
      </c>
      <c r="O45" t="str">
        <f t="shared" si="2"/>
        <v>73.75</v>
      </c>
      <c r="P45" t="str">
        <f t="shared" si="0"/>
        <v>2026,32,44,73.75</v>
      </c>
    </row>
    <row r="46" spans="1:16">
      <c r="A46" t="s">
        <v>419</v>
      </c>
      <c r="B46" t="str">
        <f>VLOOKUP(A46,'Colagem D'!P:Q,2,FALSE)</f>
        <v>73.85</v>
      </c>
      <c r="C46" t="s">
        <v>1065</v>
      </c>
      <c r="E46">
        <v>45</v>
      </c>
      <c r="F46" t="s">
        <v>478</v>
      </c>
      <c r="G46" t="str">
        <f t="shared" si="1"/>
        <v>85.36</v>
      </c>
      <c r="I46">
        <v>2026</v>
      </c>
      <c r="J46" t="s">
        <v>1207</v>
      </c>
      <c r="K46">
        <v>32</v>
      </c>
      <c r="L46" t="s">
        <v>1207</v>
      </c>
      <c r="M46">
        <v>45</v>
      </c>
      <c r="N46" t="s">
        <v>1207</v>
      </c>
      <c r="O46" t="str">
        <f t="shared" si="2"/>
        <v>85.36</v>
      </c>
      <c r="P46" t="str">
        <f t="shared" si="0"/>
        <v>2026,32,45,85.36</v>
      </c>
    </row>
    <row r="47" spans="1:16">
      <c r="A47" t="s">
        <v>84</v>
      </c>
      <c r="B47" t="str">
        <f>VLOOKUP(A47,'Colagem D'!P:Q,2,FALSE)</f>
        <v>58.99</v>
      </c>
      <c r="C47" t="s">
        <v>1065</v>
      </c>
      <c r="E47">
        <v>46</v>
      </c>
      <c r="F47" t="s">
        <v>964</v>
      </c>
      <c r="G47" t="str">
        <f t="shared" si="1"/>
        <v>82.85</v>
      </c>
      <c r="I47">
        <v>2026</v>
      </c>
      <c r="J47" t="s">
        <v>1207</v>
      </c>
      <c r="K47">
        <v>32</v>
      </c>
      <c r="L47" t="s">
        <v>1207</v>
      </c>
      <c r="M47">
        <v>46</v>
      </c>
      <c r="N47" t="s">
        <v>1207</v>
      </c>
      <c r="O47" t="str">
        <f t="shared" si="2"/>
        <v>82.85</v>
      </c>
      <c r="P47" t="str">
        <f t="shared" si="0"/>
        <v>2026,32,46,82.85</v>
      </c>
    </row>
    <row r="48" spans="1:16">
      <c r="A48" t="s">
        <v>972</v>
      </c>
      <c r="B48" t="str">
        <f>VLOOKUP(A48,'Colagem D'!P:Q,2,FALSE)</f>
        <v>85.56</v>
      </c>
      <c r="C48" t="s">
        <v>1065</v>
      </c>
      <c r="E48">
        <v>47</v>
      </c>
      <c r="F48" t="s">
        <v>966</v>
      </c>
      <c r="G48" t="str">
        <f t="shared" si="1"/>
        <v>82.11</v>
      </c>
      <c r="I48">
        <v>2026</v>
      </c>
      <c r="J48" t="s">
        <v>1207</v>
      </c>
      <c r="K48">
        <v>32</v>
      </c>
      <c r="L48" t="s">
        <v>1207</v>
      </c>
      <c r="M48">
        <v>47</v>
      </c>
      <c r="N48" t="s">
        <v>1207</v>
      </c>
      <c r="O48" t="str">
        <f t="shared" si="2"/>
        <v>82.11</v>
      </c>
      <c r="P48" t="str">
        <f t="shared" si="0"/>
        <v>2026,32,47,82.11</v>
      </c>
    </row>
    <row r="49" spans="1:16">
      <c r="A49" t="s">
        <v>75</v>
      </c>
      <c r="B49" t="str">
        <f>VLOOKUP(A49,'Colagem D'!P:Q,2,FALSE)</f>
        <v>77.86</v>
      </c>
      <c r="C49" t="s">
        <v>1065</v>
      </c>
      <c r="E49">
        <v>48</v>
      </c>
      <c r="F49" t="s">
        <v>972</v>
      </c>
      <c r="G49" t="str">
        <f t="shared" si="1"/>
        <v>85.56</v>
      </c>
      <c r="I49">
        <v>2026</v>
      </c>
      <c r="J49" t="s">
        <v>1207</v>
      </c>
      <c r="K49">
        <v>32</v>
      </c>
      <c r="L49" t="s">
        <v>1207</v>
      </c>
      <c r="M49">
        <v>48</v>
      </c>
      <c r="N49" t="s">
        <v>1207</v>
      </c>
      <c r="O49" t="str">
        <f t="shared" si="2"/>
        <v>85.56</v>
      </c>
      <c r="P49" t="str">
        <f t="shared" si="0"/>
        <v>2026,32,48,85.56</v>
      </c>
    </row>
    <row r="50" spans="1:16">
      <c r="A50" t="s">
        <v>96</v>
      </c>
      <c r="B50" t="str">
        <f>VLOOKUP(A50,'Colagem D'!P:Q,2,FALSE)</f>
        <v>83.06</v>
      </c>
      <c r="C50" t="s">
        <v>1065</v>
      </c>
      <c r="E50">
        <v>49</v>
      </c>
      <c r="F50" t="s">
        <v>1088</v>
      </c>
      <c r="G50" t="str">
        <f t="shared" si="1"/>
        <v>92.66</v>
      </c>
      <c r="I50">
        <v>2026</v>
      </c>
      <c r="J50" t="s">
        <v>1207</v>
      </c>
      <c r="K50">
        <v>32</v>
      </c>
      <c r="L50" t="s">
        <v>1207</v>
      </c>
      <c r="M50">
        <v>49</v>
      </c>
      <c r="N50" t="s">
        <v>1207</v>
      </c>
      <c r="O50" t="str">
        <f t="shared" si="2"/>
        <v>92.66</v>
      </c>
      <c r="P50" t="str">
        <f t="shared" si="0"/>
        <v>2026,32,49,92.66</v>
      </c>
    </row>
    <row r="51" spans="1:16">
      <c r="A51" t="s">
        <v>478</v>
      </c>
      <c r="B51" t="str">
        <f>VLOOKUP(A51,'Colagem D'!P:Q,2,FALSE)</f>
        <v>85.36</v>
      </c>
      <c r="C51" t="s">
        <v>1065</v>
      </c>
      <c r="E51">
        <v>50</v>
      </c>
      <c r="F51" t="s">
        <v>174</v>
      </c>
      <c r="G51" t="str">
        <f t="shared" si="1"/>
        <v>52.88</v>
      </c>
      <c r="I51">
        <v>2026</v>
      </c>
      <c r="J51" t="s">
        <v>1207</v>
      </c>
      <c r="K51">
        <v>32</v>
      </c>
      <c r="L51" t="s">
        <v>1207</v>
      </c>
      <c r="M51">
        <v>50</v>
      </c>
      <c r="N51" t="s">
        <v>1207</v>
      </c>
      <c r="O51" t="str">
        <f t="shared" si="2"/>
        <v>52.88</v>
      </c>
      <c r="P51" t="str">
        <f t="shared" si="0"/>
        <v>2026,32,50,52.88</v>
      </c>
    </row>
    <row r="52" spans="1:16">
      <c r="A52" t="s">
        <v>957</v>
      </c>
      <c r="B52" t="str">
        <f>VLOOKUP(A52,'Colagem D'!P:Q,2,FALSE)</f>
        <v>44.65</v>
      </c>
      <c r="C52" t="s">
        <v>1065</v>
      </c>
      <c r="E52">
        <v>51</v>
      </c>
      <c r="F52" t="s">
        <v>130</v>
      </c>
      <c r="G52" t="str">
        <f t="shared" si="1"/>
        <v>95.31</v>
      </c>
      <c r="I52">
        <v>2026</v>
      </c>
      <c r="J52" t="s">
        <v>1207</v>
      </c>
      <c r="K52">
        <v>32</v>
      </c>
      <c r="L52" t="s">
        <v>1207</v>
      </c>
      <c r="M52">
        <v>51</v>
      </c>
      <c r="N52" t="s">
        <v>1207</v>
      </c>
      <c r="O52" t="str">
        <f t="shared" si="2"/>
        <v>95.31</v>
      </c>
      <c r="P52" t="str">
        <f t="shared" si="0"/>
        <v>2026,32,51,95.31</v>
      </c>
    </row>
    <row r="53" spans="1:16">
      <c r="A53" t="s">
        <v>210</v>
      </c>
      <c r="B53" t="str">
        <f>VLOOKUP(A53,'Colagem D'!P:Q,2,FALSE)</f>
        <v>103.98</v>
      </c>
      <c r="C53" t="s">
        <v>1065</v>
      </c>
      <c r="E53">
        <v>52</v>
      </c>
      <c r="F53" t="s">
        <v>69</v>
      </c>
      <c r="G53" t="str">
        <f t="shared" si="1"/>
        <v>78.01</v>
      </c>
      <c r="I53">
        <v>2026</v>
      </c>
      <c r="J53" t="s">
        <v>1207</v>
      </c>
      <c r="K53">
        <v>32</v>
      </c>
      <c r="L53" t="s">
        <v>1207</v>
      </c>
      <c r="M53">
        <v>52</v>
      </c>
      <c r="N53" t="s">
        <v>1207</v>
      </c>
      <c r="O53" t="str">
        <f t="shared" si="2"/>
        <v>78.01</v>
      </c>
      <c r="P53" t="str">
        <f t="shared" si="0"/>
        <v>2026,32,52,78.01</v>
      </c>
    </row>
    <row r="54" spans="1:16">
      <c r="A54" t="s">
        <v>971</v>
      </c>
      <c r="B54" t="str">
        <f>VLOOKUP(A54,'Colagem D'!P:Q,2,FALSE)</f>
        <v>73.86</v>
      </c>
      <c r="C54" t="s">
        <v>1065</v>
      </c>
      <c r="E54">
        <v>53</v>
      </c>
      <c r="F54" t="s">
        <v>24</v>
      </c>
      <c r="G54" t="str">
        <f t="shared" si="1"/>
        <v>73.69</v>
      </c>
      <c r="I54">
        <v>2026</v>
      </c>
      <c r="J54" t="s">
        <v>1207</v>
      </c>
      <c r="K54">
        <v>32</v>
      </c>
      <c r="L54" t="s">
        <v>1207</v>
      </c>
      <c r="M54">
        <v>53</v>
      </c>
      <c r="N54" t="s">
        <v>1207</v>
      </c>
      <c r="O54" t="str">
        <f t="shared" si="2"/>
        <v>73.69</v>
      </c>
      <c r="P54" t="str">
        <f t="shared" si="0"/>
        <v>2026,32,53,73.69</v>
      </c>
    </row>
    <row r="55" spans="1:16">
      <c r="A55" t="s">
        <v>144</v>
      </c>
      <c r="B55" t="str">
        <f>VLOOKUP(A55,'Colagem D'!P:Q,2,FALSE)</f>
        <v>80.58</v>
      </c>
      <c r="C55" t="s">
        <v>1065</v>
      </c>
      <c r="E55">
        <v>54</v>
      </c>
      <c r="F55" t="s">
        <v>971</v>
      </c>
      <c r="G55" t="str">
        <f t="shared" si="1"/>
        <v>73.86</v>
      </c>
      <c r="I55">
        <v>2026</v>
      </c>
      <c r="J55" t="s">
        <v>1207</v>
      </c>
      <c r="K55">
        <v>32</v>
      </c>
      <c r="L55" t="s">
        <v>1207</v>
      </c>
      <c r="M55">
        <v>54</v>
      </c>
      <c r="N55" t="s">
        <v>1207</v>
      </c>
      <c r="O55" t="str">
        <f t="shared" si="2"/>
        <v>73.86</v>
      </c>
      <c r="P55" t="str">
        <f t="shared" si="0"/>
        <v>2026,32,54,73.86</v>
      </c>
    </row>
    <row r="56" spans="1:16">
      <c r="A56" t="s">
        <v>959</v>
      </c>
      <c r="B56" t="str">
        <f>VLOOKUP(A56,'Colagem D'!P:Q,2,FALSE)</f>
        <v>49.66</v>
      </c>
      <c r="C56" t="s">
        <v>1065</v>
      </c>
      <c r="E56">
        <v>55</v>
      </c>
      <c r="F56" t="s">
        <v>21</v>
      </c>
      <c r="G56" t="str">
        <f t="shared" si="1"/>
        <v>107.66</v>
      </c>
      <c r="I56">
        <v>2026</v>
      </c>
      <c r="J56" t="s">
        <v>1207</v>
      </c>
      <c r="K56">
        <v>32</v>
      </c>
      <c r="L56" t="s">
        <v>1207</v>
      </c>
      <c r="M56">
        <v>55</v>
      </c>
      <c r="N56" t="s">
        <v>1207</v>
      </c>
      <c r="O56" t="str">
        <f t="shared" si="2"/>
        <v>107.66</v>
      </c>
      <c r="P56" t="str">
        <f t="shared" si="0"/>
        <v>2026,32,55,107.66</v>
      </c>
    </row>
    <row r="57" spans="1:16">
      <c r="A57" t="s">
        <v>147</v>
      </c>
      <c r="B57" t="str">
        <f>VLOOKUP(A57,'Colagem D'!P:Q,2,FALSE)</f>
        <v>73.59</v>
      </c>
      <c r="C57" t="s">
        <v>1065</v>
      </c>
      <c r="E57">
        <v>56</v>
      </c>
      <c r="F57" t="s">
        <v>216</v>
      </c>
      <c r="G57" t="str">
        <f t="shared" si="1"/>
        <v>77.22</v>
      </c>
      <c r="I57">
        <v>2026</v>
      </c>
      <c r="J57" t="s">
        <v>1207</v>
      </c>
      <c r="K57">
        <v>32</v>
      </c>
      <c r="L57" t="s">
        <v>1207</v>
      </c>
      <c r="M57">
        <v>56</v>
      </c>
      <c r="N57" t="s">
        <v>1207</v>
      </c>
      <c r="O57" t="str">
        <f t="shared" si="2"/>
        <v>77.22</v>
      </c>
      <c r="P57" t="str">
        <f t="shared" si="0"/>
        <v>2026,32,56,77.22</v>
      </c>
    </row>
    <row r="58" spans="1:16">
      <c r="A58" t="s">
        <v>950</v>
      </c>
      <c r="B58" t="str">
        <f>VLOOKUP(A58,'Colagem D'!P:Q,2,FALSE)</f>
        <v>26.05</v>
      </c>
      <c r="C58" t="s">
        <v>1065</v>
      </c>
      <c r="E58">
        <v>57</v>
      </c>
      <c r="F58" t="s">
        <v>66</v>
      </c>
      <c r="G58" t="str">
        <f t="shared" si="1"/>
        <v>63.35</v>
      </c>
      <c r="I58">
        <v>2026</v>
      </c>
      <c r="J58" t="s">
        <v>1207</v>
      </c>
      <c r="K58">
        <v>32</v>
      </c>
      <c r="L58" t="s">
        <v>1207</v>
      </c>
      <c r="M58">
        <v>57</v>
      </c>
      <c r="N58" t="s">
        <v>1207</v>
      </c>
      <c r="O58" t="str">
        <f t="shared" si="2"/>
        <v>63.35</v>
      </c>
      <c r="P58" t="str">
        <f t="shared" si="0"/>
        <v>2026,32,57,63.35</v>
      </c>
    </row>
    <row r="59" spans="1:16">
      <c r="A59" s="65" t="s">
        <v>105</v>
      </c>
      <c r="B59" t="s">
        <v>2175</v>
      </c>
      <c r="C59" t="s">
        <v>1065</v>
      </c>
      <c r="E59">
        <v>58</v>
      </c>
      <c r="F59" t="s">
        <v>138</v>
      </c>
      <c r="G59" t="str">
        <f t="shared" si="1"/>
        <v>92.15</v>
      </c>
      <c r="I59">
        <v>2026</v>
      </c>
      <c r="J59" t="s">
        <v>1207</v>
      </c>
      <c r="K59">
        <v>32</v>
      </c>
      <c r="L59" t="s">
        <v>1207</v>
      </c>
      <c r="M59">
        <v>58</v>
      </c>
      <c r="N59" t="s">
        <v>1207</v>
      </c>
      <c r="O59" t="str">
        <f t="shared" si="2"/>
        <v>92.15</v>
      </c>
      <c r="P59" t="str">
        <f t="shared" si="0"/>
        <v>2026,32,58,92.15</v>
      </c>
    </row>
    <row r="60" spans="1:16">
      <c r="E60">
        <v>59</v>
      </c>
      <c r="F60" t="s">
        <v>39</v>
      </c>
      <c r="G60" t="str">
        <f t="shared" si="1"/>
        <v>76.96</v>
      </c>
      <c r="I60">
        <v>2026</v>
      </c>
      <c r="J60" t="s">
        <v>1207</v>
      </c>
      <c r="K60">
        <v>32</v>
      </c>
      <c r="L60" t="s">
        <v>1207</v>
      </c>
      <c r="M60">
        <v>59</v>
      </c>
      <c r="N60" t="s">
        <v>1207</v>
      </c>
      <c r="O60" t="str">
        <f t="shared" si="2"/>
        <v>76.96</v>
      </c>
      <c r="P60" t="str">
        <f t="shared" si="0"/>
        <v>2026,32,59,76.96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0F66A-5F54-4B2D-BBE6-840AB85E1505}">
  <dimension ref="A1:P32"/>
  <sheetViews>
    <sheetView workbookViewId="0">
      <selection activeCell="C21" sqref="C21"/>
    </sheetView>
  </sheetViews>
  <sheetFormatPr defaultRowHeight="14.4"/>
  <cols>
    <col min="1" max="1" width="3" bestFit="1" customWidth="1"/>
    <col min="2" max="2" width="29.6640625" bestFit="1" customWidth="1"/>
    <col min="3" max="3" width="37" bestFit="1" customWidth="1"/>
    <col min="4" max="4" width="9.5546875" style="48" customWidth="1"/>
    <col min="5" max="5" width="3.5546875" style="48" bestFit="1" customWidth="1"/>
    <col min="6" max="6" width="8" style="48" bestFit="1" customWidth="1"/>
    <col min="7" max="7" width="22.5546875" bestFit="1" customWidth="1"/>
    <col min="8" max="8" width="47.109375" bestFit="1" customWidth="1"/>
    <col min="9" max="9" width="3" bestFit="1" customWidth="1"/>
    <col min="10" max="10" width="20.88671875" bestFit="1" customWidth="1"/>
  </cols>
  <sheetData>
    <row r="1" spans="1:16">
      <c r="A1" s="40"/>
      <c r="B1" s="40" t="s">
        <v>1241</v>
      </c>
      <c r="C1" s="40" t="s">
        <v>1242</v>
      </c>
      <c r="D1" s="41"/>
      <c r="E1" s="41"/>
      <c r="F1" s="41"/>
      <c r="G1" s="40" t="s">
        <v>1241</v>
      </c>
      <c r="H1" s="40" t="s">
        <v>1242</v>
      </c>
      <c r="I1" s="40"/>
      <c r="M1">
        <v>1</v>
      </c>
      <c r="N1" t="s">
        <v>1188</v>
      </c>
      <c r="O1" t="s">
        <v>1211</v>
      </c>
      <c r="P1" t="s">
        <v>1243</v>
      </c>
    </row>
    <row r="2" spans="1:16">
      <c r="A2" s="40">
        <v>1</v>
      </c>
      <c r="B2" s="40" t="s">
        <v>1172</v>
      </c>
      <c r="C2" s="40" t="s">
        <v>1208</v>
      </c>
      <c r="D2" s="41">
        <v>159.9</v>
      </c>
      <c r="E2" s="41" t="s">
        <v>240</v>
      </c>
      <c r="F2" s="41">
        <v>92.81</v>
      </c>
      <c r="G2" s="40" t="s">
        <v>1170</v>
      </c>
      <c r="H2" s="40" t="s">
        <v>1240</v>
      </c>
      <c r="I2" s="40">
        <v>32</v>
      </c>
      <c r="J2" t="str">
        <f>IF(D2&gt;F2,C2,H2)</f>
        <v>Machadotti1972 + Realmengo07 Fc</v>
      </c>
      <c r="K2">
        <v>1</v>
      </c>
      <c r="M2">
        <v>2</v>
      </c>
      <c r="N2" t="s">
        <v>1180</v>
      </c>
      <c r="O2" t="s">
        <v>1213</v>
      </c>
      <c r="P2" t="s">
        <v>1244</v>
      </c>
    </row>
    <row r="3" spans="1:16">
      <c r="A3" s="40">
        <v>2</v>
      </c>
      <c r="B3" s="40" t="s">
        <v>1187</v>
      </c>
      <c r="C3" s="40" t="s">
        <v>1209</v>
      </c>
      <c r="D3" s="41">
        <v>160.83000000000001</v>
      </c>
      <c r="E3" s="41" t="s">
        <v>240</v>
      </c>
      <c r="F3" s="41">
        <v>79.59</v>
      </c>
      <c r="G3" s="40" t="s">
        <v>1199</v>
      </c>
      <c r="H3" s="40" t="s">
        <v>1239</v>
      </c>
      <c r="I3" s="40">
        <v>31</v>
      </c>
      <c r="J3" t="str">
        <f t="shared" ref="J3:J17" si="0">IF(D3&gt;F3,C3,H3)</f>
        <v>SC Ornaghi Paulista + Bike Cristo</v>
      </c>
      <c r="K3">
        <v>2</v>
      </c>
      <c r="M3">
        <v>3</v>
      </c>
      <c r="N3" t="s">
        <v>1184</v>
      </c>
      <c r="O3" t="s">
        <v>1226</v>
      </c>
      <c r="P3" t="s">
        <v>1245</v>
      </c>
    </row>
    <row r="4" spans="1:16">
      <c r="A4" s="40">
        <v>3</v>
      </c>
      <c r="B4" s="40" t="s">
        <v>1200</v>
      </c>
      <c r="C4" s="40" t="s">
        <v>1210</v>
      </c>
      <c r="D4" s="41">
        <v>133.03</v>
      </c>
      <c r="E4" s="41" t="s">
        <v>240</v>
      </c>
      <c r="F4" s="41">
        <v>124.53</v>
      </c>
      <c r="G4" s="40" t="s">
        <v>1196</v>
      </c>
      <c r="H4" s="40" t="s">
        <v>1238</v>
      </c>
      <c r="I4" s="40">
        <v>30</v>
      </c>
      <c r="J4" t="str">
        <f t="shared" si="0"/>
        <v>TIMAO R.F.G + Gigantes Morumbi F.C</v>
      </c>
      <c r="K4">
        <v>3</v>
      </c>
      <c r="M4">
        <v>4</v>
      </c>
      <c r="N4" t="s">
        <v>1193</v>
      </c>
      <c r="O4" t="s">
        <v>1222</v>
      </c>
      <c r="P4" t="s">
        <v>1246</v>
      </c>
    </row>
    <row r="5" spans="1:16">
      <c r="A5" s="40">
        <v>4</v>
      </c>
      <c r="B5" s="40" t="s">
        <v>1188</v>
      </c>
      <c r="C5" s="40" t="s">
        <v>1211</v>
      </c>
      <c r="D5" s="41">
        <v>201.59</v>
      </c>
      <c r="E5" s="41" t="s">
        <v>240</v>
      </c>
      <c r="F5" s="41">
        <v>133.82</v>
      </c>
      <c r="G5" s="40" t="s">
        <v>1181</v>
      </c>
      <c r="H5" s="40" t="s">
        <v>1237</v>
      </c>
      <c r="I5" s="40">
        <v>29</v>
      </c>
      <c r="J5" t="str">
        <f t="shared" si="0"/>
        <v>Juquitas FC + Allejo Team F.C</v>
      </c>
      <c r="K5">
        <v>4</v>
      </c>
      <c r="M5">
        <v>5</v>
      </c>
      <c r="N5" t="s">
        <v>1224</v>
      </c>
      <c r="O5" t="s">
        <v>1225</v>
      </c>
      <c r="P5" t="s">
        <v>1247</v>
      </c>
    </row>
    <row r="6" spans="1:16">
      <c r="A6" s="40">
        <v>5</v>
      </c>
      <c r="B6" s="40" t="s">
        <v>1182</v>
      </c>
      <c r="C6" s="40" t="s">
        <v>1212</v>
      </c>
      <c r="D6" s="41">
        <v>133.21</v>
      </c>
      <c r="E6" s="41" t="s">
        <v>240</v>
      </c>
      <c r="F6" s="41">
        <v>148.86000000000001</v>
      </c>
      <c r="G6" s="40" t="s">
        <v>1183</v>
      </c>
      <c r="H6" s="40" t="s">
        <v>1236</v>
      </c>
      <c r="I6" s="40">
        <v>28</v>
      </c>
      <c r="J6" t="str">
        <f t="shared" si="0"/>
        <v>Mitinga`s F.C + Silasbrs FC</v>
      </c>
      <c r="K6">
        <v>5</v>
      </c>
      <c r="M6">
        <v>6</v>
      </c>
      <c r="N6" t="s">
        <v>1187</v>
      </c>
      <c r="O6" t="s">
        <v>1209</v>
      </c>
      <c r="P6" t="s">
        <v>1248</v>
      </c>
    </row>
    <row r="7" spans="1:16">
      <c r="A7" s="40">
        <v>6</v>
      </c>
      <c r="B7" s="40" t="s">
        <v>1180</v>
      </c>
      <c r="C7" s="40" t="s">
        <v>1213</v>
      </c>
      <c r="D7" s="41">
        <v>170.16</v>
      </c>
      <c r="E7" s="41" t="s">
        <v>240</v>
      </c>
      <c r="F7" s="41">
        <v>113.14</v>
      </c>
      <c r="G7" s="40" t="s">
        <v>1198</v>
      </c>
      <c r="H7" s="40" t="s">
        <v>1235</v>
      </c>
      <c r="I7" s="40">
        <v>27</v>
      </c>
      <c r="J7" t="str">
        <f t="shared" si="0"/>
        <v>Mariliense F.C + Ipanema13</v>
      </c>
      <c r="K7">
        <v>6</v>
      </c>
      <c r="M7">
        <v>7</v>
      </c>
      <c r="N7" t="s">
        <v>1172</v>
      </c>
      <c r="O7" t="s">
        <v>1208</v>
      </c>
      <c r="P7" t="s">
        <v>1249</v>
      </c>
    </row>
    <row r="8" spans="1:16">
      <c r="A8" s="40">
        <v>7</v>
      </c>
      <c r="B8" s="40" t="s">
        <v>1179</v>
      </c>
      <c r="C8" s="40" t="s">
        <v>1214</v>
      </c>
      <c r="D8" s="41">
        <v>154.85</v>
      </c>
      <c r="E8" s="41" t="s">
        <v>240</v>
      </c>
      <c r="F8" s="41">
        <v>147.12</v>
      </c>
      <c r="G8" s="40" t="s">
        <v>1192</v>
      </c>
      <c r="H8" s="40" t="s">
        <v>1234</v>
      </c>
      <c r="I8" s="40">
        <v>26</v>
      </c>
      <c r="J8" t="str">
        <f t="shared" si="0"/>
        <v>Brabo Globetrotters + A D Peaky Blinders</v>
      </c>
      <c r="K8">
        <v>7</v>
      </c>
      <c r="M8">
        <v>8</v>
      </c>
      <c r="N8" t="s">
        <v>1179</v>
      </c>
      <c r="O8" t="s">
        <v>1214</v>
      </c>
      <c r="P8" t="s">
        <v>1250</v>
      </c>
    </row>
    <row r="9" spans="1:16">
      <c r="A9" s="40">
        <v>8</v>
      </c>
      <c r="B9" s="40" t="s">
        <v>1174</v>
      </c>
      <c r="C9" s="40" t="s">
        <v>1215</v>
      </c>
      <c r="D9" s="41">
        <v>106.93</v>
      </c>
      <c r="E9" s="41" t="s">
        <v>240</v>
      </c>
      <c r="F9" s="41">
        <v>114.81</v>
      </c>
      <c r="G9" s="40" t="s">
        <v>1195</v>
      </c>
      <c r="H9" s="40" t="s">
        <v>1233</v>
      </c>
      <c r="I9" s="40">
        <v>25</v>
      </c>
      <c r="J9" t="str">
        <f t="shared" si="0"/>
        <v>Xuchélides + Pelicano Papada F.C</v>
      </c>
      <c r="K9">
        <v>8</v>
      </c>
      <c r="M9">
        <v>9</v>
      </c>
      <c r="N9" t="s">
        <v>1176</v>
      </c>
      <c r="O9" t="s">
        <v>1216</v>
      </c>
      <c r="P9" t="s">
        <v>1251</v>
      </c>
    </row>
    <row r="10" spans="1:16">
      <c r="A10" s="40">
        <v>9</v>
      </c>
      <c r="B10" s="40" t="s">
        <v>1176</v>
      </c>
      <c r="C10" s="40" t="s">
        <v>1216</v>
      </c>
      <c r="D10" s="41">
        <v>153.22999999999999</v>
      </c>
      <c r="E10" s="41" t="s">
        <v>240</v>
      </c>
      <c r="F10" s="41">
        <v>116.33</v>
      </c>
      <c r="G10" s="40" t="s">
        <v>1191</v>
      </c>
      <c r="H10" s="40" t="s">
        <v>1232</v>
      </c>
      <c r="I10" s="40">
        <v>24</v>
      </c>
      <c r="J10" t="str">
        <f t="shared" si="0"/>
        <v>CalazansTeam + J.V.Finhani</v>
      </c>
      <c r="K10">
        <v>9</v>
      </c>
      <c r="M10">
        <v>10</v>
      </c>
      <c r="N10" t="s">
        <v>1178</v>
      </c>
      <c r="O10" t="s">
        <v>1220</v>
      </c>
      <c r="P10" t="s">
        <v>1252</v>
      </c>
    </row>
    <row r="11" spans="1:16">
      <c r="A11" s="40">
        <v>10</v>
      </c>
      <c r="B11" s="40" t="s">
        <v>1194</v>
      </c>
      <c r="C11" s="40" t="s">
        <v>1217</v>
      </c>
      <c r="D11" s="41">
        <v>127.23</v>
      </c>
      <c r="E11" s="41" t="s">
        <v>240</v>
      </c>
      <c r="F11" s="41">
        <v>119</v>
      </c>
      <c r="G11" s="40" t="s">
        <v>1175</v>
      </c>
      <c r="H11" s="40" t="s">
        <v>1231</v>
      </c>
      <c r="I11" s="40">
        <v>23</v>
      </c>
      <c r="J11" t="str">
        <f t="shared" si="0"/>
        <v>Maletinhas F.C. + Deizão Futebol Clube</v>
      </c>
      <c r="K11">
        <v>10</v>
      </c>
      <c r="M11">
        <v>11</v>
      </c>
      <c r="N11" t="s">
        <v>1183</v>
      </c>
      <c r="O11" t="s">
        <v>1236</v>
      </c>
      <c r="P11" t="s">
        <v>1253</v>
      </c>
    </row>
    <row r="12" spans="1:16">
      <c r="A12" s="40">
        <v>11</v>
      </c>
      <c r="B12" s="40" t="s">
        <v>1197</v>
      </c>
      <c r="C12" s="40" t="s">
        <v>1218</v>
      </c>
      <c r="D12" s="41">
        <v>128</v>
      </c>
      <c r="E12" s="41" t="s">
        <v>240</v>
      </c>
      <c r="F12" s="41">
        <v>123.9</v>
      </c>
      <c r="G12" s="40" t="s">
        <v>1173</v>
      </c>
      <c r="H12" s="40" t="s">
        <v>1230</v>
      </c>
      <c r="I12" s="40">
        <v>22</v>
      </c>
      <c r="J12" t="str">
        <f t="shared" si="0"/>
        <v>ZAGO PRATIS FC + Bike Cristo</v>
      </c>
      <c r="K12">
        <v>11</v>
      </c>
      <c r="M12">
        <v>12</v>
      </c>
      <c r="N12" t="s">
        <v>1192</v>
      </c>
      <c r="O12" t="s">
        <v>1234</v>
      </c>
      <c r="P12" t="s">
        <v>1254</v>
      </c>
    </row>
    <row r="13" spans="1:16">
      <c r="A13" s="40">
        <v>12</v>
      </c>
      <c r="B13" s="40" t="s">
        <v>1177</v>
      </c>
      <c r="C13" s="40" t="s">
        <v>1219</v>
      </c>
      <c r="D13" s="41">
        <v>76.040000000000006</v>
      </c>
      <c r="E13" s="41" t="s">
        <v>240</v>
      </c>
      <c r="F13" s="41">
        <v>109.65</v>
      </c>
      <c r="G13" s="40" t="s">
        <v>1171</v>
      </c>
      <c r="H13" s="40" t="s">
        <v>1229</v>
      </c>
      <c r="I13" s="40">
        <v>21</v>
      </c>
      <c r="J13" t="str">
        <f t="shared" si="0"/>
        <v>Mosby + Na Midola FC</v>
      </c>
      <c r="K13">
        <v>12</v>
      </c>
      <c r="M13">
        <v>13</v>
      </c>
      <c r="N13" t="s">
        <v>1189</v>
      </c>
      <c r="O13" t="s">
        <v>1228</v>
      </c>
      <c r="P13" t="s">
        <v>1255</v>
      </c>
    </row>
    <row r="14" spans="1:16">
      <c r="A14" s="40">
        <v>13</v>
      </c>
      <c r="B14" s="40" t="s">
        <v>1178</v>
      </c>
      <c r="C14" s="40" t="s">
        <v>1220</v>
      </c>
      <c r="D14" s="41">
        <v>150.6</v>
      </c>
      <c r="E14" s="41" t="s">
        <v>240</v>
      </c>
      <c r="F14" s="41">
        <v>145.19999999999999</v>
      </c>
      <c r="G14" s="40" t="s">
        <v>1189</v>
      </c>
      <c r="H14" s="40" t="s">
        <v>1228</v>
      </c>
      <c r="I14" s="40">
        <v>20</v>
      </c>
      <c r="J14" t="str">
        <f t="shared" si="0"/>
        <v>Joga Tranquilo F.S. + SAY ZIKA</v>
      </c>
      <c r="K14">
        <v>13</v>
      </c>
      <c r="M14">
        <v>14</v>
      </c>
      <c r="N14" t="s">
        <v>1185</v>
      </c>
      <c r="O14" t="s">
        <v>1221</v>
      </c>
      <c r="P14" t="s">
        <v>1256</v>
      </c>
    </row>
    <row r="15" spans="1:16">
      <c r="A15" s="40">
        <v>14</v>
      </c>
      <c r="B15" s="40" t="s">
        <v>1185</v>
      </c>
      <c r="C15" s="40" t="s">
        <v>1221</v>
      </c>
      <c r="D15" s="41">
        <v>138.71</v>
      </c>
      <c r="E15" s="41" t="s">
        <v>240</v>
      </c>
      <c r="F15" s="41">
        <v>136.4</v>
      </c>
      <c r="G15" s="40" t="s">
        <v>1186</v>
      </c>
      <c r="H15" s="40" t="s">
        <v>1227</v>
      </c>
      <c r="I15" s="40">
        <v>19</v>
      </c>
      <c r="J15" t="str">
        <f t="shared" si="0"/>
        <v>Diniz Santastico1 + SÓRRESTO</v>
      </c>
      <c r="K15">
        <v>14</v>
      </c>
      <c r="M15">
        <v>15</v>
      </c>
      <c r="N15" t="s">
        <v>1186</v>
      </c>
      <c r="O15" t="s">
        <v>1227</v>
      </c>
      <c r="P15" t="s">
        <v>1257</v>
      </c>
    </row>
    <row r="16" spans="1:16">
      <c r="A16" s="40">
        <v>15</v>
      </c>
      <c r="B16" s="40" t="s">
        <v>1193</v>
      </c>
      <c r="C16" s="40" t="s">
        <v>1222</v>
      </c>
      <c r="D16" s="41">
        <v>165.91</v>
      </c>
      <c r="E16" s="41" t="s">
        <v>240</v>
      </c>
      <c r="F16" s="41">
        <v>166.81</v>
      </c>
      <c r="G16" s="40" t="s">
        <v>1184</v>
      </c>
      <c r="H16" s="40" t="s">
        <v>1226</v>
      </c>
      <c r="I16" s="40">
        <v>18</v>
      </c>
      <c r="J16" t="str">
        <f t="shared" si="0"/>
        <v>Luket Wanderes fc + E.C. Ocram 5.6</v>
      </c>
      <c r="K16">
        <v>15</v>
      </c>
      <c r="M16">
        <v>16</v>
      </c>
      <c r="N16" t="s">
        <v>1181</v>
      </c>
      <c r="O16" t="s">
        <v>1237</v>
      </c>
      <c r="P16" t="s">
        <v>1258</v>
      </c>
    </row>
    <row r="17" spans="1:16">
      <c r="A17" s="40">
        <v>16</v>
      </c>
      <c r="B17" s="40" t="s">
        <v>1190</v>
      </c>
      <c r="C17" s="40" t="s">
        <v>1223</v>
      </c>
      <c r="D17" s="41">
        <v>105.82</v>
      </c>
      <c r="E17" s="41" t="s">
        <v>240</v>
      </c>
      <c r="F17" s="41">
        <v>163.6</v>
      </c>
      <c r="G17" s="40" t="s">
        <v>1224</v>
      </c>
      <c r="H17" s="40" t="s">
        <v>1225</v>
      </c>
      <c r="I17" s="40">
        <v>17</v>
      </c>
      <c r="J17" t="str">
        <f t="shared" si="0"/>
        <v>Adshow17 F.C + Sobottka FC 633</v>
      </c>
      <c r="K17">
        <v>16</v>
      </c>
      <c r="M17">
        <v>17</v>
      </c>
      <c r="N17" t="s">
        <v>1182</v>
      </c>
      <c r="O17" t="s">
        <v>1212</v>
      </c>
      <c r="P17" t="s">
        <v>1259</v>
      </c>
    </row>
    <row r="18" spans="1:16">
      <c r="D18" s="47"/>
      <c r="E18" s="47"/>
      <c r="F18" s="47"/>
      <c r="M18">
        <v>18</v>
      </c>
      <c r="N18" t="s">
        <v>1200</v>
      </c>
      <c r="O18" t="s">
        <v>1210</v>
      </c>
      <c r="P18" t="s">
        <v>1260</v>
      </c>
    </row>
    <row r="19" spans="1:16">
      <c r="B19" s="46" t="s">
        <v>1241</v>
      </c>
      <c r="C19" s="46" t="s">
        <v>1242</v>
      </c>
      <c r="D19" s="43"/>
      <c r="E19" s="43"/>
      <c r="F19" s="43"/>
      <c r="G19" s="46" t="s">
        <v>1241</v>
      </c>
      <c r="H19" s="46" t="s">
        <v>1242</v>
      </c>
      <c r="I19" s="46"/>
      <c r="M19">
        <v>19</v>
      </c>
      <c r="N19" t="s">
        <v>1197</v>
      </c>
      <c r="O19" t="s">
        <v>1218</v>
      </c>
      <c r="P19" t="s">
        <v>1261</v>
      </c>
    </row>
    <row r="20" spans="1:16">
      <c r="B20" s="40" t="s">
        <v>1172</v>
      </c>
      <c r="C20" s="40" t="s">
        <v>1208</v>
      </c>
      <c r="D20" s="41"/>
      <c r="E20" s="41" t="s">
        <v>240</v>
      </c>
      <c r="F20" s="41"/>
      <c r="G20" s="40" t="s">
        <v>1224</v>
      </c>
      <c r="H20" s="40" t="s">
        <v>1225</v>
      </c>
      <c r="I20" s="40"/>
      <c r="M20">
        <v>20</v>
      </c>
      <c r="N20" t="s">
        <v>1194</v>
      </c>
      <c r="O20" t="s">
        <v>1217</v>
      </c>
      <c r="P20" t="s">
        <v>1262</v>
      </c>
    </row>
    <row r="21" spans="1:16">
      <c r="B21" s="40" t="s">
        <v>1187</v>
      </c>
      <c r="C21" s="40" t="s">
        <v>1209</v>
      </c>
      <c r="D21" s="41"/>
      <c r="E21" s="41" t="s">
        <v>240</v>
      </c>
      <c r="F21" s="41"/>
      <c r="G21" s="40" t="s">
        <v>1184</v>
      </c>
      <c r="H21" s="40" t="s">
        <v>1226</v>
      </c>
      <c r="I21" s="40"/>
      <c r="M21">
        <v>21</v>
      </c>
      <c r="N21" t="s">
        <v>1196</v>
      </c>
      <c r="O21" t="s">
        <v>1238</v>
      </c>
      <c r="P21" t="s">
        <v>1263</v>
      </c>
    </row>
    <row r="22" spans="1:16">
      <c r="B22" s="40" t="s">
        <v>1200</v>
      </c>
      <c r="C22" s="40" t="s">
        <v>1210</v>
      </c>
      <c r="D22" s="41"/>
      <c r="E22" s="41" t="s">
        <v>240</v>
      </c>
      <c r="F22" s="41"/>
      <c r="G22" s="40" t="s">
        <v>1185</v>
      </c>
      <c r="H22" s="40" t="s">
        <v>1221</v>
      </c>
      <c r="I22" s="40"/>
      <c r="M22">
        <v>22</v>
      </c>
      <c r="N22" t="s">
        <v>1173</v>
      </c>
      <c r="O22" t="s">
        <v>1230</v>
      </c>
      <c r="P22" t="s">
        <v>1264</v>
      </c>
    </row>
    <row r="23" spans="1:16">
      <c r="B23" s="40" t="s">
        <v>1188</v>
      </c>
      <c r="C23" s="40" t="s">
        <v>1211</v>
      </c>
      <c r="D23" s="41"/>
      <c r="E23" s="41" t="s">
        <v>240</v>
      </c>
      <c r="F23" s="41"/>
      <c r="G23" s="40" t="s">
        <v>1178</v>
      </c>
      <c r="H23" s="40" t="s">
        <v>1220</v>
      </c>
      <c r="I23" s="40"/>
      <c r="M23">
        <v>23</v>
      </c>
      <c r="N23" t="s">
        <v>1175</v>
      </c>
      <c r="O23" t="s">
        <v>1231</v>
      </c>
      <c r="P23" t="s">
        <v>1265</v>
      </c>
    </row>
    <row r="24" spans="1:16">
      <c r="B24" s="40" t="s">
        <v>1183</v>
      </c>
      <c r="C24" s="40" t="s">
        <v>1236</v>
      </c>
      <c r="D24" s="41"/>
      <c r="E24" s="41" t="s">
        <v>240</v>
      </c>
      <c r="F24" s="41"/>
      <c r="G24" s="40" t="s">
        <v>1171</v>
      </c>
      <c r="H24" s="40" t="s">
        <v>1229</v>
      </c>
      <c r="I24" s="40"/>
      <c r="M24">
        <v>24</v>
      </c>
      <c r="N24" t="s">
        <v>1191</v>
      </c>
      <c r="O24" t="s">
        <v>1232</v>
      </c>
      <c r="P24" t="s">
        <v>1266</v>
      </c>
    </row>
    <row r="25" spans="1:16">
      <c r="B25" s="40" t="s">
        <v>1180</v>
      </c>
      <c r="C25" s="40" t="s">
        <v>1213</v>
      </c>
      <c r="D25" s="41"/>
      <c r="E25" s="41" t="s">
        <v>240</v>
      </c>
      <c r="F25" s="41"/>
      <c r="G25" s="40" t="s">
        <v>1197</v>
      </c>
      <c r="H25" s="40" t="s">
        <v>1218</v>
      </c>
      <c r="I25" s="40"/>
      <c r="M25">
        <v>25</v>
      </c>
      <c r="N25" t="s">
        <v>1195</v>
      </c>
      <c r="O25" t="s">
        <v>1233</v>
      </c>
      <c r="P25" t="s">
        <v>1267</v>
      </c>
    </row>
    <row r="26" spans="1:16">
      <c r="B26" s="40" t="s">
        <v>1179</v>
      </c>
      <c r="C26" s="40" t="s">
        <v>1214</v>
      </c>
      <c r="D26" s="41"/>
      <c r="E26" s="41" t="s">
        <v>240</v>
      </c>
      <c r="F26" s="41"/>
      <c r="G26" s="40" t="s">
        <v>1194</v>
      </c>
      <c r="H26" s="40" t="s">
        <v>1217</v>
      </c>
      <c r="I26" s="40"/>
      <c r="M26">
        <v>26</v>
      </c>
      <c r="N26" t="s">
        <v>1198</v>
      </c>
      <c r="O26" t="s">
        <v>1235</v>
      </c>
      <c r="P26" t="s">
        <v>1268</v>
      </c>
    </row>
    <row r="27" spans="1:16">
      <c r="B27" s="40" t="s">
        <v>1195</v>
      </c>
      <c r="C27" s="40" t="s">
        <v>1233</v>
      </c>
      <c r="D27" s="41"/>
      <c r="E27" s="41" t="s">
        <v>240</v>
      </c>
      <c r="F27" s="41"/>
      <c r="G27" s="40" t="s">
        <v>1176</v>
      </c>
      <c r="H27" s="40" t="s">
        <v>1216</v>
      </c>
      <c r="I27" s="40"/>
      <c r="M27">
        <v>27</v>
      </c>
      <c r="N27" t="s">
        <v>1171</v>
      </c>
      <c r="O27" t="s">
        <v>1229</v>
      </c>
      <c r="P27" t="s">
        <v>1269</v>
      </c>
    </row>
    <row r="28" spans="1:16">
      <c r="M28">
        <v>28</v>
      </c>
      <c r="N28" t="s">
        <v>1174</v>
      </c>
      <c r="O28" t="s">
        <v>1215</v>
      </c>
      <c r="P28" t="s">
        <v>1270</v>
      </c>
    </row>
    <row r="29" spans="1:16">
      <c r="M29">
        <v>29</v>
      </c>
      <c r="N29" t="s">
        <v>1190</v>
      </c>
      <c r="O29" t="s">
        <v>1223</v>
      </c>
      <c r="P29" t="s">
        <v>1271</v>
      </c>
    </row>
    <row r="30" spans="1:16">
      <c r="M30">
        <v>30</v>
      </c>
      <c r="N30" t="s">
        <v>1170</v>
      </c>
      <c r="O30" t="s">
        <v>1240</v>
      </c>
      <c r="P30" t="s">
        <v>1272</v>
      </c>
    </row>
    <row r="31" spans="1:16">
      <c r="M31">
        <v>31</v>
      </c>
      <c r="N31" t="s">
        <v>1199</v>
      </c>
      <c r="O31" t="s">
        <v>1239</v>
      </c>
      <c r="P31" t="s">
        <v>1273</v>
      </c>
    </row>
    <row r="32" spans="1:16">
      <c r="M32">
        <v>32</v>
      </c>
      <c r="N32" t="s">
        <v>1177</v>
      </c>
      <c r="O32" t="s">
        <v>1219</v>
      </c>
      <c r="P32" t="s">
        <v>1274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86F87-C052-4CB6-9F1D-0C5726E24EB2}">
  <dimension ref="A1:AD85"/>
  <sheetViews>
    <sheetView topLeftCell="H1" zoomScale="85" zoomScaleNormal="85" workbookViewId="0">
      <selection activeCell="W12" sqref="W12:Y12"/>
    </sheetView>
  </sheetViews>
  <sheetFormatPr defaultRowHeight="14.4"/>
  <cols>
    <col min="1" max="1" width="3.109375" bestFit="1" customWidth="1"/>
    <col min="2" max="2" width="16.109375" bestFit="1" customWidth="1"/>
    <col min="3" max="3" width="27.6640625" bestFit="1" customWidth="1"/>
    <col min="4" max="4" width="5.6640625" bestFit="1" customWidth="1"/>
    <col min="5" max="8" width="6.6640625" bestFit="1" customWidth="1"/>
    <col min="10" max="10" width="27.6640625" bestFit="1" customWidth="1"/>
    <col min="11" max="11" width="8.6640625" customWidth="1"/>
    <col min="13" max="13" width="24.44140625" bestFit="1" customWidth="1"/>
    <col min="17" max="17" width="23" bestFit="1" customWidth="1"/>
    <col min="18" max="18" width="7.44140625" bestFit="1" customWidth="1"/>
    <col min="19" max="19" width="1.88671875" bestFit="1" customWidth="1"/>
    <col min="20" max="20" width="6.33203125" bestFit="1" customWidth="1"/>
    <col min="21" max="21" width="27.6640625" bestFit="1" customWidth="1"/>
    <col min="22" max="22" width="27.6640625" customWidth="1"/>
    <col min="23" max="23" width="23" bestFit="1" customWidth="1"/>
    <col min="24" max="24" width="1.88671875" bestFit="1" customWidth="1"/>
    <col min="25" max="25" width="23" bestFit="1" customWidth="1"/>
    <col min="28" max="28" width="1.88671875" bestFit="1" customWidth="1"/>
  </cols>
  <sheetData>
    <row r="1" spans="1:30">
      <c r="Q1" s="66" t="s">
        <v>1311</v>
      </c>
      <c r="R1" s="66"/>
      <c r="S1" s="66"/>
      <c r="T1" s="66"/>
      <c r="U1" s="66"/>
      <c r="V1" s="49"/>
      <c r="W1" s="66" t="s">
        <v>1312</v>
      </c>
      <c r="X1" s="66"/>
      <c r="Y1" s="66"/>
      <c r="AA1" s="66" t="s">
        <v>1313</v>
      </c>
      <c r="AB1" s="66"/>
      <c r="AC1" s="66"/>
      <c r="AD1" s="66"/>
    </row>
    <row r="2" spans="1:30">
      <c r="A2" t="s">
        <v>1277</v>
      </c>
      <c r="B2" t="s">
        <v>1278</v>
      </c>
      <c r="C2" t="s">
        <v>1276</v>
      </c>
      <c r="D2">
        <v>1</v>
      </c>
      <c r="E2">
        <v>2</v>
      </c>
      <c r="F2">
        <v>3</v>
      </c>
      <c r="G2">
        <v>4</v>
      </c>
      <c r="J2" t="s">
        <v>204</v>
      </c>
      <c r="K2">
        <f t="shared" ref="K2:K20" si="0">VLOOKUP(J2,C:F,3,FALSE)</f>
        <v>69.73</v>
      </c>
      <c r="L2">
        <f t="shared" ref="L2:L20" si="1">VLOOKUP(M2,C:F,4,FALSE)</f>
        <v>0</v>
      </c>
      <c r="M2" t="s">
        <v>943</v>
      </c>
      <c r="N2" t="str">
        <f>IF(K2&gt;L2,J2,M2)</f>
        <v>Ipanema13</v>
      </c>
      <c r="P2">
        <v>1</v>
      </c>
      <c r="Q2" t="s">
        <v>21</v>
      </c>
      <c r="R2">
        <f t="shared" ref="R2:R33" si="2">VLOOKUP(Q2,C:G,5,FALSE)</f>
        <v>82.15</v>
      </c>
      <c r="S2" t="s">
        <v>1065</v>
      </c>
      <c r="T2">
        <f>VLOOKUP(U2,C:G,5,FALSE)</f>
        <v>88.88</v>
      </c>
      <c r="U2" t="s">
        <v>204</v>
      </c>
      <c r="V2" t="s">
        <v>204</v>
      </c>
      <c r="W2" t="s">
        <v>204</v>
      </c>
      <c r="X2" t="s">
        <v>1065</v>
      </c>
      <c r="Y2" t="s">
        <v>87</v>
      </c>
      <c r="AA2" t="s">
        <v>1279</v>
      </c>
      <c r="AB2" t="s">
        <v>1065</v>
      </c>
      <c r="AC2" t="s">
        <v>1280</v>
      </c>
    </row>
    <row r="3" spans="1:30">
      <c r="A3">
        <v>1</v>
      </c>
      <c r="B3" t="s">
        <v>267</v>
      </c>
      <c r="C3" t="s">
        <v>45</v>
      </c>
      <c r="D3">
        <v>51.66</v>
      </c>
      <c r="E3">
        <v>72.25</v>
      </c>
      <c r="F3">
        <v>87.61</v>
      </c>
      <c r="G3">
        <v>103.35</v>
      </c>
      <c r="H3">
        <v>314.87</v>
      </c>
      <c r="J3" t="s">
        <v>189</v>
      </c>
      <c r="K3">
        <f t="shared" si="0"/>
        <v>69.150000000000006</v>
      </c>
      <c r="L3">
        <f t="shared" si="1"/>
        <v>64.39</v>
      </c>
      <c r="M3" t="s">
        <v>162</v>
      </c>
      <c r="N3" t="str">
        <f t="shared" ref="N3:N20" si="3">IF(K3&gt;L3,J3,M3)</f>
        <v>Xuchélides</v>
      </c>
      <c r="P3">
        <v>2</v>
      </c>
      <c r="Q3" t="s">
        <v>93</v>
      </c>
      <c r="R3">
        <f t="shared" si="2"/>
        <v>65.48</v>
      </c>
      <c r="S3" t="s">
        <v>1065</v>
      </c>
      <c r="T3">
        <f t="shared" ref="T3:T33" si="4">VLOOKUP(U3,C:G,5,FALSE)</f>
        <v>61.15</v>
      </c>
      <c r="U3" t="s">
        <v>189</v>
      </c>
      <c r="V3" t="s">
        <v>93</v>
      </c>
      <c r="W3" t="s">
        <v>93</v>
      </c>
      <c r="X3" t="s">
        <v>1065</v>
      </c>
      <c r="Y3" t="s">
        <v>180</v>
      </c>
      <c r="AA3" t="s">
        <v>1281</v>
      </c>
      <c r="AB3" t="s">
        <v>1065</v>
      </c>
      <c r="AC3" t="s">
        <v>1282</v>
      </c>
    </row>
    <row r="4" spans="1:30">
      <c r="A4">
        <v>2</v>
      </c>
      <c r="B4" t="s">
        <v>278</v>
      </c>
      <c r="C4" t="s">
        <v>159</v>
      </c>
      <c r="D4">
        <v>66.8</v>
      </c>
      <c r="E4">
        <v>78.930000000000007</v>
      </c>
      <c r="F4">
        <v>93.31</v>
      </c>
      <c r="G4">
        <v>102.35</v>
      </c>
      <c r="H4">
        <v>341.39</v>
      </c>
      <c r="J4" t="s">
        <v>33</v>
      </c>
      <c r="K4">
        <f t="shared" si="0"/>
        <v>68.930000000000007</v>
      </c>
      <c r="L4">
        <f t="shared" si="1"/>
        <v>46.09</v>
      </c>
      <c r="M4" t="s">
        <v>525</v>
      </c>
      <c r="N4" t="str">
        <f t="shared" si="3"/>
        <v>08 Ratto FC</v>
      </c>
      <c r="P4">
        <v>3</v>
      </c>
      <c r="Q4" t="s">
        <v>132</v>
      </c>
      <c r="R4">
        <f t="shared" si="2"/>
        <v>101.46</v>
      </c>
      <c r="S4" t="s">
        <v>1065</v>
      </c>
      <c r="T4">
        <f t="shared" si="4"/>
        <v>49.65</v>
      </c>
      <c r="U4" t="s">
        <v>33</v>
      </c>
      <c r="V4" t="s">
        <v>132</v>
      </c>
      <c r="W4" t="s">
        <v>132</v>
      </c>
      <c r="X4" t="s">
        <v>1065</v>
      </c>
      <c r="Y4" t="s">
        <v>39</v>
      </c>
      <c r="AA4" t="s">
        <v>1283</v>
      </c>
      <c r="AB4" t="s">
        <v>1065</v>
      </c>
      <c r="AC4" t="s">
        <v>1284</v>
      </c>
    </row>
    <row r="5" spans="1:30">
      <c r="A5">
        <v>3</v>
      </c>
      <c r="B5" t="s">
        <v>295</v>
      </c>
      <c r="C5" t="s">
        <v>216</v>
      </c>
      <c r="D5">
        <v>52.5</v>
      </c>
      <c r="E5">
        <v>95.19</v>
      </c>
      <c r="F5">
        <v>69.91</v>
      </c>
      <c r="G5">
        <v>101.76</v>
      </c>
      <c r="H5">
        <v>319.36</v>
      </c>
      <c r="J5" t="s">
        <v>110</v>
      </c>
      <c r="K5">
        <f t="shared" si="0"/>
        <v>68.849999999999994</v>
      </c>
      <c r="L5">
        <f t="shared" si="1"/>
        <v>40.049999999999997</v>
      </c>
      <c r="M5" t="s">
        <v>122</v>
      </c>
      <c r="N5" t="str">
        <f t="shared" si="3"/>
        <v>J.V.Finhani</v>
      </c>
      <c r="P5">
        <v>4</v>
      </c>
      <c r="Q5" t="s">
        <v>478</v>
      </c>
      <c r="R5">
        <f t="shared" si="2"/>
        <v>27.7</v>
      </c>
      <c r="S5" t="s">
        <v>1065</v>
      </c>
      <c r="T5">
        <f t="shared" si="4"/>
        <v>78.95</v>
      </c>
      <c r="U5" t="s">
        <v>110</v>
      </c>
      <c r="V5" t="s">
        <v>110</v>
      </c>
      <c r="W5" t="s">
        <v>110</v>
      </c>
      <c r="X5" t="s">
        <v>1065</v>
      </c>
      <c r="Y5" t="s">
        <v>8</v>
      </c>
      <c r="AA5" t="s">
        <v>1285</v>
      </c>
      <c r="AB5" t="s">
        <v>1065</v>
      </c>
      <c r="AC5" t="s">
        <v>1286</v>
      </c>
    </row>
    <row r="6" spans="1:30">
      <c r="A6">
        <v>4</v>
      </c>
      <c r="B6" t="s">
        <v>272</v>
      </c>
      <c r="C6" t="s">
        <v>132</v>
      </c>
      <c r="D6">
        <v>61.46</v>
      </c>
      <c r="E6">
        <v>96.45</v>
      </c>
      <c r="F6">
        <v>98.41</v>
      </c>
      <c r="G6">
        <v>101.46</v>
      </c>
      <c r="H6">
        <v>357.78</v>
      </c>
      <c r="J6" t="s">
        <v>201</v>
      </c>
      <c r="K6">
        <f t="shared" si="0"/>
        <v>68.73</v>
      </c>
      <c r="L6">
        <f t="shared" si="1"/>
        <v>72.09</v>
      </c>
      <c r="M6" t="s">
        <v>358</v>
      </c>
      <c r="N6" t="str">
        <f t="shared" si="3"/>
        <v>Abóbora Futebol C</v>
      </c>
      <c r="P6">
        <v>5</v>
      </c>
      <c r="Q6" t="s">
        <v>216</v>
      </c>
      <c r="R6">
        <f t="shared" si="2"/>
        <v>101.76</v>
      </c>
      <c r="S6" t="s">
        <v>1065</v>
      </c>
      <c r="T6">
        <f t="shared" si="4"/>
        <v>60.05</v>
      </c>
      <c r="U6" t="s">
        <v>358</v>
      </c>
      <c r="V6" t="s">
        <v>216</v>
      </c>
      <c r="W6" t="s">
        <v>216</v>
      </c>
      <c r="X6" t="s">
        <v>1065</v>
      </c>
      <c r="Y6" t="s">
        <v>159</v>
      </c>
      <c r="AA6" t="s">
        <v>1287</v>
      </c>
      <c r="AB6" t="s">
        <v>1065</v>
      </c>
      <c r="AC6" t="s">
        <v>1288</v>
      </c>
    </row>
    <row r="7" spans="1:30">
      <c r="A7">
        <v>5</v>
      </c>
      <c r="B7" t="s">
        <v>241</v>
      </c>
      <c r="C7" t="s">
        <v>39</v>
      </c>
      <c r="D7">
        <v>63.46</v>
      </c>
      <c r="E7">
        <v>73.150000000000006</v>
      </c>
      <c r="F7">
        <v>87.71</v>
      </c>
      <c r="G7">
        <v>99.83</v>
      </c>
      <c r="H7">
        <v>324.14999999999998</v>
      </c>
      <c r="J7" t="s">
        <v>75</v>
      </c>
      <c r="K7">
        <f t="shared" si="0"/>
        <v>68.650000000000006</v>
      </c>
      <c r="L7">
        <f t="shared" si="1"/>
        <v>54.11</v>
      </c>
      <c r="M7" t="s">
        <v>183</v>
      </c>
      <c r="N7" t="str">
        <f t="shared" si="3"/>
        <v>Almi Jr. FC</v>
      </c>
      <c r="P7">
        <v>6</v>
      </c>
      <c r="Q7" t="s">
        <v>116</v>
      </c>
      <c r="R7">
        <f t="shared" si="2"/>
        <v>64.150000000000006</v>
      </c>
      <c r="S7" t="s">
        <v>1065</v>
      </c>
      <c r="T7">
        <f t="shared" si="4"/>
        <v>29.36</v>
      </c>
      <c r="U7" t="s">
        <v>75</v>
      </c>
      <c r="V7" t="s">
        <v>116</v>
      </c>
      <c r="W7" t="s">
        <v>116</v>
      </c>
      <c r="X7" t="s">
        <v>1065</v>
      </c>
      <c r="Y7" t="s">
        <v>419</v>
      </c>
      <c r="AA7" t="s">
        <v>1289</v>
      </c>
      <c r="AB7" t="s">
        <v>1065</v>
      </c>
      <c r="AC7" t="s">
        <v>1290</v>
      </c>
    </row>
    <row r="8" spans="1:30">
      <c r="A8">
        <v>6</v>
      </c>
      <c r="B8" t="s">
        <v>280</v>
      </c>
      <c r="C8" t="s">
        <v>165</v>
      </c>
      <c r="D8">
        <v>78</v>
      </c>
      <c r="E8">
        <v>63.85</v>
      </c>
      <c r="F8">
        <v>75.09</v>
      </c>
      <c r="G8">
        <v>96.09</v>
      </c>
      <c r="H8">
        <v>313.02999999999997</v>
      </c>
      <c r="J8" t="s">
        <v>84</v>
      </c>
      <c r="K8">
        <f t="shared" si="0"/>
        <v>68.430000000000007</v>
      </c>
      <c r="L8">
        <f t="shared" si="1"/>
        <v>61.49</v>
      </c>
      <c r="M8" t="s">
        <v>24</v>
      </c>
      <c r="N8" t="str">
        <f t="shared" si="3"/>
        <v>Adshow17 F.C</v>
      </c>
      <c r="P8">
        <v>7</v>
      </c>
      <c r="Q8" t="s">
        <v>18</v>
      </c>
      <c r="R8">
        <f t="shared" si="2"/>
        <v>74.25</v>
      </c>
      <c r="S8" t="s">
        <v>1065</v>
      </c>
      <c r="T8">
        <f t="shared" si="4"/>
        <v>78.55</v>
      </c>
      <c r="U8" t="s">
        <v>84</v>
      </c>
      <c r="V8" t="s">
        <v>84</v>
      </c>
      <c r="W8" t="s">
        <v>84</v>
      </c>
      <c r="X8" t="s">
        <v>1065</v>
      </c>
      <c r="Y8" t="s">
        <v>45</v>
      </c>
      <c r="AA8" t="s">
        <v>1291</v>
      </c>
      <c r="AB8" t="s">
        <v>1065</v>
      </c>
      <c r="AC8" t="s">
        <v>1292</v>
      </c>
    </row>
    <row r="9" spans="1:30">
      <c r="A9">
        <v>7</v>
      </c>
      <c r="B9" t="s">
        <v>291</v>
      </c>
      <c r="C9" t="s">
        <v>204</v>
      </c>
      <c r="D9">
        <v>64.459999999999994</v>
      </c>
      <c r="E9">
        <v>69.73</v>
      </c>
      <c r="F9">
        <v>86.31</v>
      </c>
      <c r="G9">
        <v>88.88</v>
      </c>
      <c r="H9">
        <v>309.38</v>
      </c>
      <c r="J9" t="s">
        <v>48</v>
      </c>
      <c r="K9">
        <f t="shared" si="0"/>
        <v>68.150000000000006</v>
      </c>
      <c r="L9">
        <f t="shared" si="1"/>
        <v>77.45</v>
      </c>
      <c r="M9" t="s">
        <v>486</v>
      </c>
      <c r="N9" t="str">
        <f t="shared" si="3"/>
        <v>Mosby</v>
      </c>
      <c r="P9">
        <v>8</v>
      </c>
      <c r="Q9" t="s">
        <v>72</v>
      </c>
      <c r="R9">
        <f t="shared" si="2"/>
        <v>65.55</v>
      </c>
      <c r="S9" t="s">
        <v>1065</v>
      </c>
      <c r="T9">
        <f t="shared" si="4"/>
        <v>81.95</v>
      </c>
      <c r="U9" t="s">
        <v>486</v>
      </c>
      <c r="V9" t="s">
        <v>486</v>
      </c>
      <c r="W9" t="s">
        <v>486</v>
      </c>
      <c r="X9" t="s">
        <v>1065</v>
      </c>
      <c r="Y9" t="s">
        <v>90</v>
      </c>
      <c r="AA9" t="s">
        <v>1293</v>
      </c>
      <c r="AB9" t="s">
        <v>1065</v>
      </c>
      <c r="AC9" t="s">
        <v>1294</v>
      </c>
    </row>
    <row r="10" spans="1:30">
      <c r="A10">
        <v>8</v>
      </c>
      <c r="B10" t="s">
        <v>245</v>
      </c>
      <c r="C10" t="s">
        <v>48</v>
      </c>
      <c r="D10">
        <v>57.36</v>
      </c>
      <c r="E10">
        <v>68.150000000000006</v>
      </c>
      <c r="F10">
        <v>74.05</v>
      </c>
      <c r="G10">
        <v>88.75</v>
      </c>
      <c r="H10">
        <v>288.31</v>
      </c>
      <c r="J10" t="s">
        <v>156</v>
      </c>
      <c r="K10">
        <f t="shared" si="0"/>
        <v>67.650000000000006</v>
      </c>
      <c r="L10">
        <f t="shared" si="1"/>
        <v>73.47</v>
      </c>
      <c r="M10" t="s">
        <v>198</v>
      </c>
      <c r="N10" t="str">
        <f t="shared" si="3"/>
        <v>Evans Jr FC</v>
      </c>
      <c r="P10">
        <v>9</v>
      </c>
      <c r="Q10" t="s">
        <v>63</v>
      </c>
      <c r="R10">
        <f t="shared" si="2"/>
        <v>74.650000000000006</v>
      </c>
      <c r="S10" t="s">
        <v>1065</v>
      </c>
      <c r="T10">
        <f t="shared" si="4"/>
        <v>38.700000000000003</v>
      </c>
      <c r="U10" t="s">
        <v>198</v>
      </c>
      <c r="V10" t="s">
        <v>63</v>
      </c>
      <c r="W10" t="s">
        <v>63</v>
      </c>
      <c r="X10" t="s">
        <v>1065</v>
      </c>
      <c r="Y10" t="s">
        <v>144</v>
      </c>
      <c r="AA10" t="s">
        <v>1295</v>
      </c>
      <c r="AB10" t="s">
        <v>1065</v>
      </c>
      <c r="AC10" t="s">
        <v>1296</v>
      </c>
    </row>
    <row r="11" spans="1:30">
      <c r="A11">
        <v>9</v>
      </c>
      <c r="B11" t="s">
        <v>236</v>
      </c>
      <c r="C11" t="s">
        <v>27</v>
      </c>
      <c r="D11">
        <v>50.56</v>
      </c>
      <c r="E11">
        <v>85.13</v>
      </c>
      <c r="F11">
        <v>86.61</v>
      </c>
      <c r="G11">
        <v>86.65</v>
      </c>
      <c r="H11">
        <v>308.95</v>
      </c>
      <c r="J11" t="s">
        <v>213</v>
      </c>
      <c r="K11">
        <f t="shared" si="0"/>
        <v>67.45</v>
      </c>
      <c r="L11">
        <f t="shared" si="1"/>
        <v>52.71</v>
      </c>
      <c r="M11" t="s">
        <v>0</v>
      </c>
      <c r="N11" t="str">
        <f t="shared" si="3"/>
        <v>Futebol Samba Resenha (FSR)</v>
      </c>
      <c r="P11">
        <v>10</v>
      </c>
      <c r="Q11" t="s">
        <v>12</v>
      </c>
      <c r="R11">
        <f t="shared" si="2"/>
        <v>74.28</v>
      </c>
      <c r="S11" t="s">
        <v>1065</v>
      </c>
      <c r="T11">
        <f t="shared" si="4"/>
        <v>43.45</v>
      </c>
      <c r="U11" t="s">
        <v>213</v>
      </c>
      <c r="V11" t="s">
        <v>12</v>
      </c>
      <c r="W11" t="s">
        <v>12</v>
      </c>
      <c r="X11" t="s">
        <v>1065</v>
      </c>
      <c r="Y11" t="s">
        <v>533</v>
      </c>
      <c r="AA11" t="s">
        <v>1297</v>
      </c>
      <c r="AB11" t="s">
        <v>1065</v>
      </c>
      <c r="AC11" t="s">
        <v>1298</v>
      </c>
    </row>
    <row r="12" spans="1:30">
      <c r="A12">
        <v>10</v>
      </c>
      <c r="B12" t="s">
        <v>242</v>
      </c>
      <c r="C12" t="s">
        <v>42</v>
      </c>
      <c r="D12">
        <v>66.8</v>
      </c>
      <c r="E12">
        <v>79.25</v>
      </c>
      <c r="F12">
        <v>65.209999999999994</v>
      </c>
      <c r="G12">
        <v>85.05</v>
      </c>
      <c r="H12">
        <v>296.31</v>
      </c>
      <c r="J12" t="s">
        <v>69</v>
      </c>
      <c r="K12">
        <f t="shared" si="0"/>
        <v>66.56</v>
      </c>
      <c r="L12">
        <f t="shared" si="1"/>
        <v>73.489999999999995</v>
      </c>
      <c r="M12" t="s">
        <v>141</v>
      </c>
      <c r="N12" t="str">
        <f t="shared" si="3"/>
        <v>A Gurizada Tricolor</v>
      </c>
      <c r="Q12" t="s">
        <v>102</v>
      </c>
      <c r="R12">
        <f t="shared" si="2"/>
        <v>77.86</v>
      </c>
      <c r="S12" t="s">
        <v>1065</v>
      </c>
      <c r="T12">
        <f t="shared" si="4"/>
        <v>51.25</v>
      </c>
      <c r="U12" t="s">
        <v>141</v>
      </c>
      <c r="V12" t="s">
        <v>102</v>
      </c>
      <c r="W12" t="s">
        <v>102</v>
      </c>
      <c r="X12" t="s">
        <v>1065</v>
      </c>
      <c r="Y12" t="s">
        <v>96</v>
      </c>
      <c r="AA12" t="s">
        <v>1299</v>
      </c>
      <c r="AB12" t="s">
        <v>1065</v>
      </c>
      <c r="AC12" t="s">
        <v>1300</v>
      </c>
    </row>
    <row r="13" spans="1:30">
      <c r="A13">
        <v>11</v>
      </c>
      <c r="B13" t="s">
        <v>235</v>
      </c>
      <c r="C13" t="s">
        <v>21</v>
      </c>
      <c r="D13">
        <v>55.76</v>
      </c>
      <c r="E13">
        <v>102.55</v>
      </c>
      <c r="F13">
        <v>78.41</v>
      </c>
      <c r="G13">
        <v>82.15</v>
      </c>
      <c r="H13">
        <v>318.87</v>
      </c>
      <c r="J13" t="s">
        <v>153</v>
      </c>
      <c r="K13">
        <f t="shared" si="0"/>
        <v>65.849999999999994</v>
      </c>
      <c r="L13">
        <f t="shared" si="1"/>
        <v>45.89</v>
      </c>
      <c r="M13" t="s">
        <v>564</v>
      </c>
      <c r="N13" t="str">
        <f t="shared" si="3"/>
        <v>BURZA10 F C</v>
      </c>
      <c r="Q13" t="s">
        <v>66</v>
      </c>
      <c r="R13">
        <f t="shared" si="2"/>
        <v>64.48</v>
      </c>
      <c r="S13" t="s">
        <v>1065</v>
      </c>
      <c r="T13">
        <f t="shared" si="4"/>
        <v>33.159999999999997</v>
      </c>
      <c r="U13" t="s">
        <v>153</v>
      </c>
      <c r="V13" t="s">
        <v>66</v>
      </c>
      <c r="W13" t="s">
        <v>66</v>
      </c>
      <c r="X13" t="s">
        <v>1065</v>
      </c>
      <c r="Y13" t="s">
        <v>171</v>
      </c>
      <c r="AA13" t="s">
        <v>1301</v>
      </c>
      <c r="AB13" t="s">
        <v>1065</v>
      </c>
      <c r="AC13" t="s">
        <v>1302</v>
      </c>
    </row>
    <row r="14" spans="1:30">
      <c r="A14">
        <v>12</v>
      </c>
      <c r="B14" t="s">
        <v>537</v>
      </c>
      <c r="C14" t="s">
        <v>486</v>
      </c>
      <c r="D14">
        <v>60.26</v>
      </c>
      <c r="E14">
        <v>47.95</v>
      </c>
      <c r="F14">
        <v>77.45</v>
      </c>
      <c r="G14">
        <v>81.95</v>
      </c>
      <c r="H14">
        <v>267.61</v>
      </c>
      <c r="J14" t="s">
        <v>105</v>
      </c>
      <c r="K14">
        <f t="shared" si="0"/>
        <v>65.55</v>
      </c>
      <c r="L14">
        <f t="shared" si="1"/>
        <v>86.01</v>
      </c>
      <c r="M14" t="s">
        <v>51</v>
      </c>
      <c r="N14" t="str">
        <f t="shared" si="3"/>
        <v>Borussia do Jaguaré</v>
      </c>
      <c r="Q14" t="s">
        <v>27</v>
      </c>
      <c r="R14">
        <f t="shared" si="2"/>
        <v>86.65</v>
      </c>
      <c r="S14" t="s">
        <v>1065</v>
      </c>
      <c r="T14">
        <f t="shared" si="4"/>
        <v>46.76</v>
      </c>
      <c r="U14" t="s">
        <v>51</v>
      </c>
      <c r="V14" t="s">
        <v>27</v>
      </c>
      <c r="W14" t="s">
        <v>27</v>
      </c>
      <c r="X14" t="s">
        <v>1065</v>
      </c>
      <c r="Y14" t="s">
        <v>30</v>
      </c>
      <c r="AA14" t="s">
        <v>1303</v>
      </c>
      <c r="AB14" t="s">
        <v>1065</v>
      </c>
      <c r="AC14" t="s">
        <v>1304</v>
      </c>
    </row>
    <row r="15" spans="1:30">
      <c r="A15">
        <v>13</v>
      </c>
      <c r="B15" t="s">
        <v>283</v>
      </c>
      <c r="C15" t="s">
        <v>174</v>
      </c>
      <c r="D15">
        <v>56.9</v>
      </c>
      <c r="E15">
        <v>72.75</v>
      </c>
      <c r="F15">
        <v>85.61</v>
      </c>
      <c r="G15">
        <v>81.78</v>
      </c>
      <c r="H15">
        <v>297.04000000000002</v>
      </c>
      <c r="J15" t="s">
        <v>147</v>
      </c>
      <c r="K15">
        <f t="shared" si="0"/>
        <v>65.45</v>
      </c>
      <c r="L15">
        <f t="shared" si="1"/>
        <v>68.31</v>
      </c>
      <c r="M15" t="s">
        <v>530</v>
      </c>
      <c r="N15" t="str">
        <f t="shared" si="3"/>
        <v>C. Bassi FC</v>
      </c>
      <c r="Q15" t="s">
        <v>54</v>
      </c>
      <c r="R15">
        <f t="shared" si="2"/>
        <v>69.45</v>
      </c>
      <c r="S15" t="s">
        <v>1065</v>
      </c>
      <c r="T15">
        <f t="shared" si="4"/>
        <v>65.349999999999994</v>
      </c>
      <c r="U15" t="s">
        <v>530</v>
      </c>
      <c r="V15" t="s">
        <v>54</v>
      </c>
      <c r="W15" t="s">
        <v>54</v>
      </c>
      <c r="X15" t="s">
        <v>1065</v>
      </c>
      <c r="Y15" t="s">
        <v>192</v>
      </c>
      <c r="AA15" t="s">
        <v>1305</v>
      </c>
      <c r="AB15" t="s">
        <v>1065</v>
      </c>
      <c r="AC15" t="s">
        <v>1306</v>
      </c>
    </row>
    <row r="16" spans="1:30">
      <c r="A16">
        <v>14</v>
      </c>
      <c r="B16" t="s">
        <v>262</v>
      </c>
      <c r="C16" t="s">
        <v>90</v>
      </c>
      <c r="D16">
        <v>56.46</v>
      </c>
      <c r="E16">
        <v>79.33</v>
      </c>
      <c r="F16">
        <v>84.61</v>
      </c>
      <c r="G16">
        <v>81.05</v>
      </c>
      <c r="H16">
        <v>301.45</v>
      </c>
      <c r="J16" t="s">
        <v>125</v>
      </c>
      <c r="K16">
        <f t="shared" si="0"/>
        <v>64.930000000000007</v>
      </c>
      <c r="L16">
        <f t="shared" si="1"/>
        <v>75.59</v>
      </c>
      <c r="M16" t="s">
        <v>99</v>
      </c>
      <c r="N16" t="str">
        <f t="shared" si="3"/>
        <v>SE Champz</v>
      </c>
      <c r="Q16" t="s">
        <v>57</v>
      </c>
      <c r="R16">
        <f t="shared" si="2"/>
        <v>56.65</v>
      </c>
      <c r="S16" t="s">
        <v>1065</v>
      </c>
      <c r="T16">
        <f t="shared" si="4"/>
        <v>75.63</v>
      </c>
      <c r="U16" t="s">
        <v>99</v>
      </c>
      <c r="V16" t="s">
        <v>99</v>
      </c>
      <c r="W16" t="s">
        <v>99</v>
      </c>
      <c r="X16" t="s">
        <v>1065</v>
      </c>
      <c r="Y16" t="s">
        <v>5</v>
      </c>
      <c r="AA16" t="s">
        <v>1307</v>
      </c>
      <c r="AB16" t="s">
        <v>1065</v>
      </c>
      <c r="AC16" t="s">
        <v>1308</v>
      </c>
    </row>
    <row r="17" spans="1:29">
      <c r="A17">
        <v>15</v>
      </c>
      <c r="B17" t="s">
        <v>228</v>
      </c>
      <c r="C17" t="s">
        <v>5</v>
      </c>
      <c r="D17">
        <v>72.86</v>
      </c>
      <c r="E17">
        <v>61.05</v>
      </c>
      <c r="F17">
        <v>93.21</v>
      </c>
      <c r="G17">
        <v>80.16</v>
      </c>
      <c r="H17">
        <v>307.27999999999997</v>
      </c>
      <c r="J17" t="s">
        <v>521</v>
      </c>
      <c r="K17">
        <f t="shared" si="0"/>
        <v>64.849999999999994</v>
      </c>
      <c r="L17">
        <f t="shared" si="1"/>
        <v>96.31</v>
      </c>
      <c r="M17" t="s">
        <v>81</v>
      </c>
      <c r="N17" t="str">
        <f t="shared" si="3"/>
        <v>Mitinga`s F.C</v>
      </c>
      <c r="Q17" t="s">
        <v>15</v>
      </c>
      <c r="R17">
        <f t="shared" si="2"/>
        <v>77.95</v>
      </c>
      <c r="S17" t="s">
        <v>1065</v>
      </c>
      <c r="T17">
        <f t="shared" si="4"/>
        <v>67.08</v>
      </c>
      <c r="U17" t="s">
        <v>81</v>
      </c>
      <c r="V17" t="s">
        <v>15</v>
      </c>
      <c r="W17" t="s">
        <v>15</v>
      </c>
      <c r="X17" t="s">
        <v>1065</v>
      </c>
      <c r="Y17" t="s">
        <v>150</v>
      </c>
      <c r="AA17" t="s">
        <v>1309</v>
      </c>
      <c r="AB17" t="s">
        <v>1065</v>
      </c>
      <c r="AC17" t="s">
        <v>1310</v>
      </c>
    </row>
    <row r="18" spans="1:29">
      <c r="A18">
        <v>16</v>
      </c>
      <c r="B18" t="s">
        <v>288</v>
      </c>
      <c r="C18" t="s">
        <v>192</v>
      </c>
      <c r="D18">
        <v>57.36</v>
      </c>
      <c r="E18">
        <v>81.93</v>
      </c>
      <c r="F18">
        <v>81.09</v>
      </c>
      <c r="G18">
        <v>79.36</v>
      </c>
      <c r="H18">
        <v>299.74</v>
      </c>
      <c r="J18" t="s">
        <v>186</v>
      </c>
      <c r="K18">
        <f t="shared" si="0"/>
        <v>64.25</v>
      </c>
      <c r="L18">
        <f t="shared" si="1"/>
        <v>99.89</v>
      </c>
      <c r="M18" t="s">
        <v>119</v>
      </c>
      <c r="N18" t="str">
        <f t="shared" si="3"/>
        <v>Kings Futebol Club</v>
      </c>
      <c r="Q18" t="s">
        <v>150</v>
      </c>
      <c r="R18">
        <f t="shared" si="2"/>
        <v>77.88</v>
      </c>
      <c r="S18" t="s">
        <v>1065</v>
      </c>
      <c r="T18">
        <f t="shared" si="4"/>
        <v>71.66</v>
      </c>
      <c r="U18" t="s">
        <v>119</v>
      </c>
    </row>
    <row r="19" spans="1:29">
      <c r="A19">
        <v>17</v>
      </c>
      <c r="B19" t="s">
        <v>237</v>
      </c>
      <c r="C19" t="s">
        <v>30</v>
      </c>
      <c r="D19">
        <v>55.36</v>
      </c>
      <c r="E19">
        <v>81.650000000000006</v>
      </c>
      <c r="F19">
        <v>89.71</v>
      </c>
      <c r="G19">
        <v>78.95</v>
      </c>
      <c r="H19">
        <v>305.67</v>
      </c>
      <c r="J19" t="s">
        <v>165</v>
      </c>
      <c r="K19">
        <f t="shared" si="0"/>
        <v>63.85</v>
      </c>
      <c r="L19">
        <f t="shared" si="1"/>
        <v>93.21</v>
      </c>
      <c r="M19" t="s">
        <v>5</v>
      </c>
      <c r="N19" t="str">
        <f t="shared" si="3"/>
        <v>Luket Wanderes fc</v>
      </c>
      <c r="Q19" t="s">
        <v>60</v>
      </c>
      <c r="R19">
        <f t="shared" si="2"/>
        <v>59.45</v>
      </c>
      <c r="S19" t="s">
        <v>1065</v>
      </c>
      <c r="T19">
        <f t="shared" si="4"/>
        <v>80.16</v>
      </c>
      <c r="U19" t="s">
        <v>5</v>
      </c>
    </row>
    <row r="20" spans="1:29">
      <c r="A20">
        <v>18</v>
      </c>
      <c r="B20" t="s">
        <v>268</v>
      </c>
      <c r="C20" t="s">
        <v>110</v>
      </c>
      <c r="D20">
        <v>68.400000000000006</v>
      </c>
      <c r="E20">
        <v>68.849999999999994</v>
      </c>
      <c r="F20">
        <v>70.41</v>
      </c>
      <c r="G20">
        <v>78.95</v>
      </c>
      <c r="H20">
        <v>286.61</v>
      </c>
      <c r="J20" t="s">
        <v>78</v>
      </c>
      <c r="K20">
        <f t="shared" si="0"/>
        <v>62.95</v>
      </c>
      <c r="L20">
        <f t="shared" si="1"/>
        <v>82.29</v>
      </c>
      <c r="M20" t="s">
        <v>177</v>
      </c>
      <c r="N20" t="str">
        <f t="shared" si="3"/>
        <v>APELÕES FUTEBOL CLUB</v>
      </c>
      <c r="Q20" t="s">
        <v>192</v>
      </c>
      <c r="R20">
        <f t="shared" si="2"/>
        <v>79.36</v>
      </c>
      <c r="S20" t="s">
        <v>1065</v>
      </c>
      <c r="T20">
        <f t="shared" si="4"/>
        <v>78.16</v>
      </c>
      <c r="U20" t="s">
        <v>177</v>
      </c>
    </row>
    <row r="21" spans="1:29">
      <c r="A21">
        <v>19</v>
      </c>
      <c r="B21" t="s">
        <v>261</v>
      </c>
      <c r="C21" t="s">
        <v>87</v>
      </c>
      <c r="D21">
        <v>60.3</v>
      </c>
      <c r="E21">
        <v>74.05</v>
      </c>
      <c r="F21">
        <v>71.75</v>
      </c>
      <c r="G21">
        <v>78.680000000000007</v>
      </c>
      <c r="H21">
        <v>284.77999999999997</v>
      </c>
      <c r="Q21" t="s">
        <v>30</v>
      </c>
      <c r="R21">
        <f t="shared" si="2"/>
        <v>78.95</v>
      </c>
      <c r="S21" t="s">
        <v>1065</v>
      </c>
      <c r="T21">
        <f t="shared" si="4"/>
        <v>53.66</v>
      </c>
      <c r="U21" t="s">
        <v>130</v>
      </c>
    </row>
    <row r="22" spans="1:29">
      <c r="A22">
        <v>20</v>
      </c>
      <c r="B22" t="s">
        <v>260</v>
      </c>
      <c r="C22" t="s">
        <v>84</v>
      </c>
      <c r="D22">
        <v>62.16</v>
      </c>
      <c r="E22">
        <v>68.430000000000007</v>
      </c>
      <c r="F22">
        <v>71.209999999999994</v>
      </c>
      <c r="G22">
        <v>78.55</v>
      </c>
      <c r="H22">
        <v>280.35000000000002</v>
      </c>
      <c r="Q22" t="s">
        <v>171</v>
      </c>
      <c r="R22">
        <f t="shared" si="2"/>
        <v>74.650000000000006</v>
      </c>
      <c r="S22" t="s">
        <v>1065</v>
      </c>
      <c r="T22">
        <f t="shared" si="4"/>
        <v>56.25</v>
      </c>
      <c r="U22" t="s">
        <v>135</v>
      </c>
    </row>
    <row r="23" spans="1:29">
      <c r="A23">
        <v>21</v>
      </c>
      <c r="B23" t="s">
        <v>252</v>
      </c>
      <c r="C23" t="s">
        <v>177</v>
      </c>
      <c r="D23">
        <v>0</v>
      </c>
      <c r="E23">
        <v>61.25</v>
      </c>
      <c r="F23">
        <v>82.29</v>
      </c>
      <c r="G23">
        <v>78.16</v>
      </c>
      <c r="H23">
        <v>221.7</v>
      </c>
      <c r="Q23" t="s">
        <v>96</v>
      </c>
      <c r="R23">
        <f t="shared" si="2"/>
        <v>58.38</v>
      </c>
      <c r="S23" t="s">
        <v>1065</v>
      </c>
      <c r="T23">
        <f t="shared" si="4"/>
        <v>57.63</v>
      </c>
      <c r="U23" t="s">
        <v>113</v>
      </c>
    </row>
    <row r="24" spans="1:29">
      <c r="A24">
        <v>22</v>
      </c>
      <c r="B24" t="s">
        <v>232</v>
      </c>
      <c r="C24" t="s">
        <v>15</v>
      </c>
      <c r="D24">
        <v>71.260000000000005</v>
      </c>
      <c r="E24">
        <v>84.75</v>
      </c>
      <c r="F24">
        <v>73.41</v>
      </c>
      <c r="G24">
        <v>77.95</v>
      </c>
      <c r="H24">
        <v>307.37</v>
      </c>
      <c r="Q24" t="s">
        <v>210</v>
      </c>
      <c r="R24">
        <f t="shared" si="2"/>
        <v>40.28</v>
      </c>
      <c r="S24" t="s">
        <v>1065</v>
      </c>
      <c r="T24">
        <f t="shared" si="4"/>
        <v>75.48</v>
      </c>
      <c r="U24" t="s">
        <v>533</v>
      </c>
    </row>
    <row r="25" spans="1:29">
      <c r="A25">
        <v>23</v>
      </c>
      <c r="B25" t="s">
        <v>276</v>
      </c>
      <c r="C25" t="s">
        <v>150</v>
      </c>
      <c r="D25">
        <v>48.06</v>
      </c>
      <c r="E25">
        <v>83.65</v>
      </c>
      <c r="F25">
        <v>66.709999999999994</v>
      </c>
      <c r="G25">
        <v>77.88</v>
      </c>
      <c r="H25">
        <v>276.3</v>
      </c>
      <c r="Q25" t="s">
        <v>144</v>
      </c>
      <c r="R25">
        <f t="shared" si="2"/>
        <v>76.459999999999994</v>
      </c>
      <c r="S25" t="s">
        <v>1065</v>
      </c>
      <c r="T25">
        <f t="shared" si="4"/>
        <v>42.45</v>
      </c>
      <c r="U25" t="s">
        <v>138</v>
      </c>
    </row>
    <row r="26" spans="1:29">
      <c r="A26">
        <v>24</v>
      </c>
      <c r="B26" t="s">
        <v>265</v>
      </c>
      <c r="C26" t="s">
        <v>102</v>
      </c>
      <c r="D26">
        <v>60.76</v>
      </c>
      <c r="E26">
        <v>85.45</v>
      </c>
      <c r="F26">
        <v>73.91</v>
      </c>
      <c r="G26">
        <v>77.86</v>
      </c>
      <c r="H26">
        <v>297.98</v>
      </c>
      <c r="Q26" t="s">
        <v>90</v>
      </c>
      <c r="R26">
        <f t="shared" si="2"/>
        <v>81.05</v>
      </c>
      <c r="S26" t="s">
        <v>1065</v>
      </c>
      <c r="T26">
        <f t="shared" si="4"/>
        <v>61.83</v>
      </c>
      <c r="U26" t="s">
        <v>940</v>
      </c>
    </row>
    <row r="27" spans="1:29">
      <c r="A27">
        <v>25</v>
      </c>
      <c r="B27" t="s">
        <v>301</v>
      </c>
      <c r="C27" t="s">
        <v>144</v>
      </c>
      <c r="D27">
        <v>50.26</v>
      </c>
      <c r="E27">
        <v>80.290000000000006</v>
      </c>
      <c r="F27">
        <v>63.19</v>
      </c>
      <c r="G27">
        <v>76.459999999999994</v>
      </c>
      <c r="H27">
        <v>270.2</v>
      </c>
      <c r="Q27" t="s">
        <v>42</v>
      </c>
      <c r="R27">
        <f t="shared" si="2"/>
        <v>85.05</v>
      </c>
      <c r="S27" t="s">
        <v>1065</v>
      </c>
      <c r="T27">
        <f t="shared" si="4"/>
        <v>103.35</v>
      </c>
      <c r="U27" t="s">
        <v>45</v>
      </c>
    </row>
    <row r="28" spans="1:29">
      <c r="A28">
        <v>26</v>
      </c>
      <c r="B28" t="s">
        <v>264</v>
      </c>
      <c r="C28" t="s">
        <v>99</v>
      </c>
      <c r="D28">
        <v>51.46</v>
      </c>
      <c r="E28">
        <v>59.99</v>
      </c>
      <c r="F28">
        <v>75.59</v>
      </c>
      <c r="G28">
        <v>75.63</v>
      </c>
      <c r="H28">
        <v>262.67</v>
      </c>
      <c r="Q28" t="s">
        <v>419</v>
      </c>
      <c r="R28">
        <f t="shared" si="2"/>
        <v>54.55</v>
      </c>
      <c r="S28" t="s">
        <v>1065</v>
      </c>
      <c r="T28">
        <f t="shared" si="4"/>
        <v>41.85</v>
      </c>
      <c r="U28" t="s">
        <v>108</v>
      </c>
    </row>
    <row r="29" spans="1:29">
      <c r="A29">
        <v>27</v>
      </c>
      <c r="B29" t="s">
        <v>535</v>
      </c>
      <c r="C29" t="s">
        <v>533</v>
      </c>
      <c r="D29">
        <v>66.8</v>
      </c>
      <c r="E29">
        <v>71.45</v>
      </c>
      <c r="F29">
        <v>77.31</v>
      </c>
      <c r="G29">
        <v>75.48</v>
      </c>
      <c r="H29">
        <v>291.04000000000002</v>
      </c>
      <c r="Q29" t="s">
        <v>159</v>
      </c>
      <c r="R29">
        <f t="shared" si="2"/>
        <v>102.35</v>
      </c>
      <c r="S29" t="s">
        <v>1065</v>
      </c>
      <c r="T29">
        <f t="shared" si="4"/>
        <v>81.78</v>
      </c>
      <c r="U29" t="s">
        <v>174</v>
      </c>
    </row>
    <row r="30" spans="1:29">
      <c r="A30">
        <v>28</v>
      </c>
      <c r="B30" t="s">
        <v>250</v>
      </c>
      <c r="C30" t="s">
        <v>63</v>
      </c>
      <c r="D30">
        <v>39.26</v>
      </c>
      <c r="E30">
        <v>92.23</v>
      </c>
      <c r="F30">
        <v>87.21</v>
      </c>
      <c r="G30">
        <v>74.650000000000006</v>
      </c>
      <c r="H30">
        <v>293.35000000000002</v>
      </c>
      <c r="Q30" t="s">
        <v>128</v>
      </c>
      <c r="R30">
        <f t="shared" si="2"/>
        <v>42.15</v>
      </c>
      <c r="S30" t="s">
        <v>1065</v>
      </c>
      <c r="T30">
        <f t="shared" si="4"/>
        <v>74.56</v>
      </c>
      <c r="U30" t="s">
        <v>8</v>
      </c>
    </row>
    <row r="31" spans="1:29">
      <c r="A31">
        <v>29</v>
      </c>
      <c r="B31" t="s">
        <v>282</v>
      </c>
      <c r="C31" t="s">
        <v>171</v>
      </c>
      <c r="D31">
        <v>57.86</v>
      </c>
      <c r="E31">
        <v>80.75</v>
      </c>
      <c r="F31">
        <v>65.11</v>
      </c>
      <c r="G31">
        <v>74.650000000000006</v>
      </c>
      <c r="H31">
        <v>278.37</v>
      </c>
      <c r="Q31" t="s">
        <v>36</v>
      </c>
      <c r="R31">
        <f t="shared" si="2"/>
        <v>62.75</v>
      </c>
      <c r="S31" t="s">
        <v>1065</v>
      </c>
      <c r="T31">
        <f t="shared" si="4"/>
        <v>99.83</v>
      </c>
      <c r="U31" t="s">
        <v>39</v>
      </c>
    </row>
    <row r="32" spans="1:29">
      <c r="A32">
        <v>30</v>
      </c>
      <c r="B32" t="s">
        <v>229</v>
      </c>
      <c r="C32" t="s">
        <v>8</v>
      </c>
      <c r="D32">
        <v>46.16</v>
      </c>
      <c r="E32">
        <v>73.150000000000006</v>
      </c>
      <c r="F32">
        <v>51.55</v>
      </c>
      <c r="G32">
        <v>74.56</v>
      </c>
      <c r="H32">
        <v>245.42</v>
      </c>
      <c r="Q32" t="s">
        <v>180</v>
      </c>
      <c r="R32">
        <f t="shared" si="2"/>
        <v>55.35</v>
      </c>
      <c r="S32" t="s">
        <v>1065</v>
      </c>
      <c r="T32">
        <f t="shared" si="4"/>
        <v>34.93</v>
      </c>
      <c r="U32" t="s">
        <v>207</v>
      </c>
    </row>
    <row r="33" spans="1:21">
      <c r="A33">
        <v>31</v>
      </c>
      <c r="B33" t="s">
        <v>230</v>
      </c>
      <c r="C33" t="s">
        <v>12</v>
      </c>
      <c r="D33">
        <v>66.86</v>
      </c>
      <c r="E33">
        <v>87.63</v>
      </c>
      <c r="F33">
        <v>77.91</v>
      </c>
      <c r="G33">
        <v>74.28</v>
      </c>
      <c r="H33">
        <v>306.68</v>
      </c>
      <c r="Q33" t="s">
        <v>565</v>
      </c>
      <c r="R33">
        <f t="shared" si="2"/>
        <v>41.4</v>
      </c>
      <c r="S33" t="s">
        <v>1065</v>
      </c>
      <c r="T33">
        <f t="shared" si="4"/>
        <v>78.680000000000007</v>
      </c>
      <c r="U33" t="s">
        <v>87</v>
      </c>
    </row>
    <row r="34" spans="1:21">
      <c r="A34">
        <v>32</v>
      </c>
      <c r="B34" t="s">
        <v>233</v>
      </c>
      <c r="C34" t="s">
        <v>18</v>
      </c>
      <c r="D34">
        <v>66.86</v>
      </c>
      <c r="E34">
        <v>93.55</v>
      </c>
      <c r="F34">
        <v>63.91</v>
      </c>
      <c r="G34">
        <v>74.25</v>
      </c>
      <c r="H34">
        <v>298.57</v>
      </c>
    </row>
    <row r="35" spans="1:21">
      <c r="A35">
        <v>33</v>
      </c>
      <c r="B35" t="s">
        <v>269</v>
      </c>
      <c r="C35" t="s">
        <v>119</v>
      </c>
      <c r="D35">
        <v>59.07</v>
      </c>
      <c r="E35">
        <v>60.98</v>
      </c>
      <c r="F35">
        <v>99.89</v>
      </c>
      <c r="G35">
        <v>71.66</v>
      </c>
      <c r="H35">
        <v>291.60000000000002</v>
      </c>
    </row>
    <row r="36" spans="1:21">
      <c r="A36">
        <v>34</v>
      </c>
      <c r="B36" t="s">
        <v>527</v>
      </c>
      <c r="C36" t="s">
        <v>525</v>
      </c>
      <c r="D36">
        <v>73.45</v>
      </c>
      <c r="E36">
        <v>19.66</v>
      </c>
      <c r="F36">
        <v>46.09</v>
      </c>
      <c r="G36">
        <v>70.48</v>
      </c>
      <c r="H36">
        <v>209.68</v>
      </c>
    </row>
    <row r="37" spans="1:21">
      <c r="A37">
        <v>35</v>
      </c>
      <c r="B37" t="s">
        <v>247</v>
      </c>
      <c r="C37" t="s">
        <v>54</v>
      </c>
      <c r="D37">
        <v>74.2</v>
      </c>
      <c r="E37">
        <v>84.95</v>
      </c>
      <c r="F37">
        <v>80.209999999999994</v>
      </c>
      <c r="G37">
        <v>69.45</v>
      </c>
      <c r="H37">
        <v>308.81</v>
      </c>
    </row>
    <row r="38" spans="1:21">
      <c r="A38">
        <v>36</v>
      </c>
      <c r="B38" t="s">
        <v>258</v>
      </c>
      <c r="C38" t="s">
        <v>81</v>
      </c>
      <c r="D38">
        <v>67.959999999999994</v>
      </c>
      <c r="E38">
        <v>60.73</v>
      </c>
      <c r="F38">
        <v>96.31</v>
      </c>
      <c r="G38">
        <v>67.08</v>
      </c>
      <c r="H38">
        <v>292.08</v>
      </c>
    </row>
    <row r="39" spans="1:21">
      <c r="A39">
        <v>37</v>
      </c>
      <c r="B39" t="s">
        <v>255</v>
      </c>
      <c r="C39" t="s">
        <v>72</v>
      </c>
      <c r="D39">
        <v>56.26</v>
      </c>
      <c r="E39">
        <v>92.25</v>
      </c>
      <c r="F39">
        <v>71.91</v>
      </c>
      <c r="G39">
        <v>65.55</v>
      </c>
      <c r="H39">
        <v>285.97000000000003</v>
      </c>
    </row>
    <row r="40" spans="1:21">
      <c r="A40">
        <v>38</v>
      </c>
      <c r="B40" t="s">
        <v>263</v>
      </c>
      <c r="C40" t="s">
        <v>93</v>
      </c>
      <c r="D40">
        <v>61.35</v>
      </c>
      <c r="E40">
        <v>99.65</v>
      </c>
      <c r="F40">
        <v>73.81</v>
      </c>
      <c r="G40">
        <v>65.48</v>
      </c>
      <c r="H40">
        <v>300.29000000000002</v>
      </c>
    </row>
    <row r="41" spans="1:21">
      <c r="A41">
        <v>39</v>
      </c>
      <c r="B41" t="s">
        <v>532</v>
      </c>
      <c r="C41" t="s">
        <v>530</v>
      </c>
      <c r="D41">
        <v>68.400000000000006</v>
      </c>
      <c r="E41">
        <v>58.65</v>
      </c>
      <c r="F41">
        <v>68.31</v>
      </c>
      <c r="G41">
        <v>65.349999999999994</v>
      </c>
      <c r="H41">
        <v>260.70999999999998</v>
      </c>
    </row>
    <row r="42" spans="1:21">
      <c r="A42">
        <v>40</v>
      </c>
      <c r="B42" t="s">
        <v>253</v>
      </c>
      <c r="C42" t="s">
        <v>66</v>
      </c>
      <c r="D42">
        <v>69.099999999999994</v>
      </c>
      <c r="E42">
        <v>85.35</v>
      </c>
      <c r="F42">
        <v>89.99</v>
      </c>
      <c r="G42">
        <v>64.48</v>
      </c>
      <c r="H42">
        <v>308.92</v>
      </c>
    </row>
    <row r="43" spans="1:21">
      <c r="A43">
        <v>41</v>
      </c>
      <c r="B43" t="s">
        <v>259</v>
      </c>
      <c r="C43" t="s">
        <v>116</v>
      </c>
      <c r="D43">
        <v>55.76</v>
      </c>
      <c r="E43">
        <v>93.85</v>
      </c>
      <c r="F43">
        <v>74.709999999999994</v>
      </c>
      <c r="G43">
        <v>64.150000000000006</v>
      </c>
      <c r="H43">
        <v>288.47000000000003</v>
      </c>
    </row>
    <row r="44" spans="1:21">
      <c r="A44">
        <v>42</v>
      </c>
      <c r="B44" t="s">
        <v>285</v>
      </c>
      <c r="C44" t="s">
        <v>186</v>
      </c>
      <c r="D44">
        <v>78.7</v>
      </c>
      <c r="E44">
        <v>64.25</v>
      </c>
      <c r="F44">
        <v>79.61</v>
      </c>
      <c r="G44">
        <v>63.65</v>
      </c>
      <c r="H44">
        <v>286.20999999999998</v>
      </c>
    </row>
    <row r="45" spans="1:21">
      <c r="A45">
        <v>43</v>
      </c>
      <c r="B45" t="s">
        <v>271</v>
      </c>
      <c r="C45" t="s">
        <v>125</v>
      </c>
      <c r="D45">
        <v>71.56</v>
      </c>
      <c r="E45">
        <v>64.930000000000007</v>
      </c>
      <c r="F45">
        <v>84.59</v>
      </c>
      <c r="G45">
        <v>63.56</v>
      </c>
      <c r="H45">
        <v>284.64</v>
      </c>
    </row>
    <row r="46" spans="1:21">
      <c r="A46">
        <v>44</v>
      </c>
      <c r="B46" t="s">
        <v>275</v>
      </c>
      <c r="C46" t="s">
        <v>147</v>
      </c>
      <c r="D46">
        <v>41.7</v>
      </c>
      <c r="E46">
        <v>65.45</v>
      </c>
      <c r="F46">
        <v>49.61</v>
      </c>
      <c r="G46">
        <v>63.49</v>
      </c>
      <c r="H46">
        <v>220.25</v>
      </c>
    </row>
    <row r="47" spans="1:21">
      <c r="A47">
        <v>45</v>
      </c>
      <c r="B47" t="s">
        <v>238</v>
      </c>
      <c r="C47" t="s">
        <v>36</v>
      </c>
      <c r="D47">
        <v>78.459999999999994</v>
      </c>
      <c r="E47">
        <v>76.63</v>
      </c>
      <c r="F47">
        <v>105.81</v>
      </c>
      <c r="G47">
        <v>62.75</v>
      </c>
      <c r="H47">
        <v>323.64999999999998</v>
      </c>
    </row>
    <row r="48" spans="1:21">
      <c r="A48">
        <v>46</v>
      </c>
      <c r="B48" t="s">
        <v>257</v>
      </c>
      <c r="C48" t="s">
        <v>78</v>
      </c>
      <c r="D48">
        <v>43.46</v>
      </c>
      <c r="E48">
        <v>62.95</v>
      </c>
      <c r="F48">
        <v>96.95</v>
      </c>
      <c r="G48">
        <v>61.96</v>
      </c>
      <c r="H48">
        <v>265.32</v>
      </c>
    </row>
    <row r="49" spans="1:8">
      <c r="A49">
        <v>47</v>
      </c>
      <c r="B49" t="s">
        <v>942</v>
      </c>
      <c r="C49" t="s">
        <v>940</v>
      </c>
      <c r="D49">
        <v>57.96</v>
      </c>
      <c r="E49">
        <v>72.13</v>
      </c>
      <c r="F49">
        <v>88.81</v>
      </c>
      <c r="G49">
        <v>61.83</v>
      </c>
      <c r="H49">
        <v>280.73</v>
      </c>
    </row>
    <row r="50" spans="1:8">
      <c r="A50">
        <v>48</v>
      </c>
      <c r="B50" t="s">
        <v>287</v>
      </c>
      <c r="C50" t="s">
        <v>189</v>
      </c>
      <c r="D50">
        <v>49.4</v>
      </c>
      <c r="E50">
        <v>69.150000000000006</v>
      </c>
      <c r="F50">
        <v>56.01</v>
      </c>
      <c r="G50">
        <v>61.15</v>
      </c>
      <c r="H50">
        <v>235.71</v>
      </c>
    </row>
    <row r="51" spans="1:8">
      <c r="A51">
        <v>49</v>
      </c>
      <c r="B51" t="s">
        <v>266</v>
      </c>
      <c r="C51" t="s">
        <v>105</v>
      </c>
      <c r="D51">
        <v>68.959999999999994</v>
      </c>
      <c r="E51">
        <v>65.55</v>
      </c>
      <c r="F51">
        <v>85.11</v>
      </c>
      <c r="G51">
        <v>61.15</v>
      </c>
      <c r="H51">
        <v>280.77</v>
      </c>
    </row>
    <row r="52" spans="1:8">
      <c r="A52">
        <v>50</v>
      </c>
      <c r="B52" t="s">
        <v>523</v>
      </c>
      <c r="C52" t="s">
        <v>358</v>
      </c>
      <c r="D52">
        <v>57.05</v>
      </c>
      <c r="E52">
        <v>38.06</v>
      </c>
      <c r="F52">
        <v>72.09</v>
      </c>
      <c r="G52">
        <v>60.05</v>
      </c>
      <c r="H52">
        <v>227.25</v>
      </c>
    </row>
    <row r="53" spans="1:8">
      <c r="A53">
        <v>51</v>
      </c>
      <c r="B53" t="s">
        <v>524</v>
      </c>
      <c r="C53" t="s">
        <v>521</v>
      </c>
      <c r="D53">
        <v>86.25</v>
      </c>
      <c r="E53">
        <v>64.849999999999994</v>
      </c>
      <c r="F53">
        <v>72.209999999999994</v>
      </c>
      <c r="G53">
        <v>59.96</v>
      </c>
      <c r="H53">
        <v>283.27</v>
      </c>
    </row>
    <row r="54" spans="1:8">
      <c r="A54">
        <v>52</v>
      </c>
      <c r="B54" t="s">
        <v>249</v>
      </c>
      <c r="C54" t="s">
        <v>60</v>
      </c>
      <c r="D54">
        <v>64.849999999999994</v>
      </c>
      <c r="E54">
        <v>82.09</v>
      </c>
      <c r="F54">
        <v>72.989999999999995</v>
      </c>
      <c r="G54">
        <v>59.45</v>
      </c>
      <c r="H54">
        <v>279.38</v>
      </c>
    </row>
    <row r="55" spans="1:8">
      <c r="A55">
        <v>53</v>
      </c>
      <c r="B55" t="s">
        <v>302</v>
      </c>
      <c r="C55" t="s">
        <v>96</v>
      </c>
      <c r="D55">
        <v>50.56</v>
      </c>
      <c r="E55">
        <v>80.349999999999994</v>
      </c>
      <c r="F55">
        <v>77.95</v>
      </c>
      <c r="G55">
        <v>58.38</v>
      </c>
      <c r="H55">
        <v>267.24</v>
      </c>
    </row>
    <row r="56" spans="1:8">
      <c r="A56">
        <v>54</v>
      </c>
      <c r="B56" t="s">
        <v>243</v>
      </c>
      <c r="C56" t="s">
        <v>113</v>
      </c>
      <c r="D56">
        <v>54.66</v>
      </c>
      <c r="E56">
        <v>71.45</v>
      </c>
      <c r="F56">
        <v>76.31</v>
      </c>
      <c r="G56">
        <v>57.63</v>
      </c>
      <c r="H56">
        <v>260.05</v>
      </c>
    </row>
    <row r="57" spans="1:8">
      <c r="A57">
        <v>55</v>
      </c>
      <c r="B57" t="s">
        <v>1275</v>
      </c>
      <c r="C57" t="s">
        <v>57</v>
      </c>
      <c r="D57">
        <v>64.459999999999994</v>
      </c>
      <c r="E57">
        <v>84.83</v>
      </c>
      <c r="F57">
        <v>89.51</v>
      </c>
      <c r="G57">
        <v>56.65</v>
      </c>
      <c r="H57">
        <v>295.45</v>
      </c>
    </row>
    <row r="58" spans="1:8">
      <c r="A58">
        <v>56</v>
      </c>
      <c r="B58" t="s">
        <v>273</v>
      </c>
      <c r="C58" t="s">
        <v>135</v>
      </c>
      <c r="D58">
        <v>62.46</v>
      </c>
      <c r="E58">
        <v>70.33</v>
      </c>
      <c r="F58">
        <v>82.41</v>
      </c>
      <c r="G58">
        <v>56.25</v>
      </c>
      <c r="H58">
        <v>271.45</v>
      </c>
    </row>
    <row r="59" spans="1:8">
      <c r="A59">
        <v>57</v>
      </c>
      <c r="B59" t="s">
        <v>251</v>
      </c>
      <c r="C59" t="s">
        <v>156</v>
      </c>
      <c r="D59">
        <v>54.26</v>
      </c>
      <c r="E59">
        <v>67.650000000000006</v>
      </c>
      <c r="F59">
        <v>73.41</v>
      </c>
      <c r="G59">
        <v>55.95</v>
      </c>
      <c r="H59">
        <v>251.27</v>
      </c>
    </row>
    <row r="60" spans="1:8">
      <c r="A60">
        <v>58</v>
      </c>
      <c r="B60" t="s">
        <v>244</v>
      </c>
      <c r="C60" t="s">
        <v>180</v>
      </c>
      <c r="D60">
        <v>63.5</v>
      </c>
      <c r="E60">
        <v>76.45</v>
      </c>
      <c r="F60">
        <v>68.91</v>
      </c>
      <c r="G60">
        <v>55.35</v>
      </c>
      <c r="H60">
        <v>264.20999999999998</v>
      </c>
    </row>
    <row r="61" spans="1:8">
      <c r="A61">
        <v>59</v>
      </c>
      <c r="B61" t="s">
        <v>254</v>
      </c>
      <c r="C61" t="s">
        <v>69</v>
      </c>
      <c r="D61">
        <v>61.95</v>
      </c>
      <c r="E61">
        <v>66.56</v>
      </c>
      <c r="F61">
        <v>92.85</v>
      </c>
      <c r="G61">
        <v>55.35</v>
      </c>
      <c r="H61">
        <v>276.70999999999998</v>
      </c>
    </row>
    <row r="62" spans="1:8">
      <c r="A62">
        <v>60</v>
      </c>
      <c r="B62" t="s">
        <v>284</v>
      </c>
      <c r="C62" t="s">
        <v>183</v>
      </c>
      <c r="D62">
        <v>58</v>
      </c>
      <c r="E62">
        <v>42.65</v>
      </c>
      <c r="F62">
        <v>54.11</v>
      </c>
      <c r="G62">
        <v>54.65</v>
      </c>
      <c r="H62">
        <v>209.41</v>
      </c>
    </row>
    <row r="63" spans="1:8">
      <c r="A63">
        <v>61</v>
      </c>
      <c r="B63" t="s">
        <v>550</v>
      </c>
      <c r="C63" t="s">
        <v>419</v>
      </c>
      <c r="D63">
        <v>73.8</v>
      </c>
      <c r="E63">
        <v>79.150000000000006</v>
      </c>
      <c r="F63">
        <v>86.91</v>
      </c>
      <c r="G63">
        <v>54.55</v>
      </c>
      <c r="H63">
        <v>294.41000000000003</v>
      </c>
    </row>
    <row r="64" spans="1:8">
      <c r="A64">
        <v>62</v>
      </c>
      <c r="B64" t="s">
        <v>254</v>
      </c>
      <c r="C64" t="s">
        <v>130</v>
      </c>
      <c r="D64">
        <v>54.7</v>
      </c>
      <c r="E64">
        <v>70.25</v>
      </c>
      <c r="F64">
        <v>57.71</v>
      </c>
      <c r="G64">
        <v>53.66</v>
      </c>
      <c r="H64">
        <v>236.32</v>
      </c>
    </row>
    <row r="65" spans="1:8">
      <c r="A65">
        <v>63</v>
      </c>
      <c r="B65" t="s">
        <v>290</v>
      </c>
      <c r="C65" t="s">
        <v>201</v>
      </c>
      <c r="D65">
        <v>69.7</v>
      </c>
      <c r="E65">
        <v>68.73</v>
      </c>
      <c r="F65">
        <v>72.209999999999994</v>
      </c>
      <c r="G65">
        <v>51.55</v>
      </c>
      <c r="H65">
        <v>262.19</v>
      </c>
    </row>
    <row r="66" spans="1:8">
      <c r="A66">
        <v>64</v>
      </c>
      <c r="B66" t="s">
        <v>274</v>
      </c>
      <c r="C66" t="s">
        <v>141</v>
      </c>
      <c r="D66">
        <v>65.319999999999993</v>
      </c>
      <c r="E66">
        <v>52.43</v>
      </c>
      <c r="F66">
        <v>73.489999999999995</v>
      </c>
      <c r="G66">
        <v>51.25</v>
      </c>
      <c r="H66">
        <v>242.49</v>
      </c>
    </row>
    <row r="67" spans="1:8">
      <c r="A67">
        <v>65</v>
      </c>
      <c r="B67" t="s">
        <v>568</v>
      </c>
      <c r="C67" t="s">
        <v>564</v>
      </c>
      <c r="D67">
        <v>58.5</v>
      </c>
      <c r="E67">
        <v>55.75</v>
      </c>
      <c r="F67">
        <v>45.89</v>
      </c>
      <c r="G67">
        <v>50.56</v>
      </c>
      <c r="H67">
        <v>210.7</v>
      </c>
    </row>
    <row r="68" spans="1:8">
      <c r="A68">
        <v>66</v>
      </c>
      <c r="B68" t="s">
        <v>238</v>
      </c>
      <c r="C68" t="s">
        <v>33</v>
      </c>
      <c r="D68">
        <v>54.56</v>
      </c>
      <c r="E68">
        <v>68.930000000000007</v>
      </c>
      <c r="F68">
        <v>75.510000000000005</v>
      </c>
      <c r="G68">
        <v>49.65</v>
      </c>
      <c r="H68">
        <v>248.65</v>
      </c>
    </row>
    <row r="69" spans="1:8">
      <c r="A69">
        <v>67</v>
      </c>
      <c r="B69" t="s">
        <v>246</v>
      </c>
      <c r="C69" t="s">
        <v>51</v>
      </c>
      <c r="D69">
        <v>72.349999999999994</v>
      </c>
      <c r="E69">
        <v>55.85</v>
      </c>
      <c r="F69">
        <v>86.01</v>
      </c>
      <c r="G69">
        <v>46.76</v>
      </c>
      <c r="H69">
        <v>260.97000000000003</v>
      </c>
    </row>
    <row r="70" spans="1:8">
      <c r="A70">
        <v>68</v>
      </c>
      <c r="B70" t="s">
        <v>303</v>
      </c>
      <c r="C70" t="s">
        <v>0</v>
      </c>
      <c r="D70">
        <v>42.56</v>
      </c>
      <c r="E70">
        <v>52.05</v>
      </c>
      <c r="F70">
        <v>52.71</v>
      </c>
      <c r="G70">
        <v>45.85</v>
      </c>
      <c r="H70">
        <v>193.17</v>
      </c>
    </row>
    <row r="71" spans="1:8">
      <c r="A71">
        <v>69</v>
      </c>
      <c r="B71" t="s">
        <v>294</v>
      </c>
      <c r="C71" t="s">
        <v>213</v>
      </c>
      <c r="D71">
        <v>60.9</v>
      </c>
      <c r="E71">
        <v>67.45</v>
      </c>
      <c r="F71">
        <v>54.01</v>
      </c>
      <c r="G71">
        <v>43.45</v>
      </c>
      <c r="H71">
        <v>225.81</v>
      </c>
    </row>
    <row r="72" spans="1:8">
      <c r="A72">
        <v>70</v>
      </c>
      <c r="B72" t="s">
        <v>253</v>
      </c>
      <c r="C72" t="s">
        <v>138</v>
      </c>
      <c r="D72">
        <v>74.7</v>
      </c>
      <c r="E72">
        <v>71.95</v>
      </c>
      <c r="F72">
        <v>62.21</v>
      </c>
      <c r="G72">
        <v>42.45</v>
      </c>
      <c r="H72">
        <v>251.31</v>
      </c>
    </row>
    <row r="73" spans="1:8">
      <c r="A73">
        <v>71</v>
      </c>
      <c r="B73" t="s">
        <v>271</v>
      </c>
      <c r="C73" t="s">
        <v>128</v>
      </c>
      <c r="D73">
        <v>59.36</v>
      </c>
      <c r="E73">
        <v>78.25</v>
      </c>
      <c r="F73">
        <v>97.41</v>
      </c>
      <c r="G73">
        <v>42.15</v>
      </c>
      <c r="H73">
        <v>277.17</v>
      </c>
    </row>
    <row r="74" spans="1:8">
      <c r="A74">
        <v>72</v>
      </c>
      <c r="B74" t="s">
        <v>267</v>
      </c>
      <c r="C74" t="s">
        <v>108</v>
      </c>
      <c r="D74">
        <v>63.36</v>
      </c>
      <c r="E74">
        <v>72.75</v>
      </c>
      <c r="F74">
        <v>76.31</v>
      </c>
      <c r="G74">
        <v>41.85</v>
      </c>
      <c r="H74">
        <v>254.27</v>
      </c>
    </row>
    <row r="75" spans="1:8">
      <c r="A75">
        <v>73</v>
      </c>
      <c r="B75" t="s">
        <v>567</v>
      </c>
      <c r="C75" t="s">
        <v>565</v>
      </c>
      <c r="D75">
        <v>48.66</v>
      </c>
      <c r="E75">
        <v>76.05</v>
      </c>
      <c r="F75">
        <v>87.31</v>
      </c>
      <c r="G75">
        <v>41.4</v>
      </c>
      <c r="H75">
        <v>253.42</v>
      </c>
    </row>
    <row r="76" spans="1:8">
      <c r="A76">
        <v>74</v>
      </c>
      <c r="B76" t="s">
        <v>293</v>
      </c>
      <c r="C76" t="s">
        <v>210</v>
      </c>
      <c r="D76">
        <v>65.400000000000006</v>
      </c>
      <c r="E76">
        <v>80.33</v>
      </c>
      <c r="F76">
        <v>49.61</v>
      </c>
      <c r="G76">
        <v>40.28</v>
      </c>
      <c r="H76">
        <v>235.62</v>
      </c>
    </row>
    <row r="77" spans="1:8">
      <c r="A77">
        <v>75</v>
      </c>
      <c r="B77" t="s">
        <v>289</v>
      </c>
      <c r="C77" t="s">
        <v>198</v>
      </c>
      <c r="D77">
        <v>44.5</v>
      </c>
      <c r="E77">
        <v>51.15</v>
      </c>
      <c r="F77">
        <v>73.47</v>
      </c>
      <c r="G77">
        <v>38.700000000000003</v>
      </c>
      <c r="H77">
        <v>207.82</v>
      </c>
    </row>
    <row r="78" spans="1:8">
      <c r="A78">
        <v>76</v>
      </c>
      <c r="B78" t="s">
        <v>292</v>
      </c>
      <c r="C78" t="s">
        <v>207</v>
      </c>
      <c r="D78">
        <v>55.66</v>
      </c>
      <c r="E78">
        <v>73.75</v>
      </c>
      <c r="F78">
        <v>75.510000000000005</v>
      </c>
      <c r="G78">
        <v>34.93</v>
      </c>
      <c r="H78">
        <v>239.85</v>
      </c>
    </row>
    <row r="79" spans="1:8">
      <c r="A79">
        <v>77</v>
      </c>
      <c r="B79" t="s">
        <v>277</v>
      </c>
      <c r="C79" t="s">
        <v>153</v>
      </c>
      <c r="D79">
        <v>69.5</v>
      </c>
      <c r="E79">
        <v>65.849999999999994</v>
      </c>
      <c r="F79">
        <v>53.21</v>
      </c>
      <c r="G79">
        <v>33.159999999999997</v>
      </c>
      <c r="H79">
        <v>221.72</v>
      </c>
    </row>
    <row r="80" spans="1:8">
      <c r="A80">
        <v>78</v>
      </c>
      <c r="B80" t="s">
        <v>256</v>
      </c>
      <c r="C80" t="s">
        <v>75</v>
      </c>
      <c r="D80">
        <v>62.96</v>
      </c>
      <c r="E80">
        <v>68.650000000000006</v>
      </c>
      <c r="F80">
        <v>73.61</v>
      </c>
      <c r="G80">
        <v>29.36</v>
      </c>
      <c r="H80">
        <v>234.58</v>
      </c>
    </row>
    <row r="81" spans="1:8">
      <c r="A81">
        <v>79</v>
      </c>
      <c r="B81" t="s">
        <v>279</v>
      </c>
      <c r="C81" t="s">
        <v>162</v>
      </c>
      <c r="D81">
        <v>0</v>
      </c>
      <c r="E81">
        <v>0</v>
      </c>
      <c r="F81">
        <v>64.39</v>
      </c>
      <c r="G81">
        <v>27.9</v>
      </c>
      <c r="H81">
        <v>92.29</v>
      </c>
    </row>
    <row r="82" spans="1:8">
      <c r="A82">
        <v>80</v>
      </c>
      <c r="B82" t="s">
        <v>529</v>
      </c>
      <c r="C82" t="s">
        <v>478</v>
      </c>
      <c r="D82">
        <v>94.26</v>
      </c>
      <c r="E82">
        <v>95.53</v>
      </c>
      <c r="F82">
        <v>89.41</v>
      </c>
      <c r="G82">
        <v>27.7</v>
      </c>
      <c r="H82">
        <v>306.89999999999998</v>
      </c>
    </row>
    <row r="83" spans="1:8">
      <c r="A83">
        <v>81</v>
      </c>
      <c r="B83" t="s">
        <v>234</v>
      </c>
      <c r="C83" t="s">
        <v>24</v>
      </c>
      <c r="D83">
        <v>43.27</v>
      </c>
      <c r="E83">
        <v>44.25</v>
      </c>
      <c r="F83">
        <v>61.49</v>
      </c>
      <c r="G83">
        <v>25.7</v>
      </c>
      <c r="H83">
        <v>174.71</v>
      </c>
    </row>
    <row r="84" spans="1:8">
      <c r="A84">
        <v>82</v>
      </c>
      <c r="B84" t="s">
        <v>270</v>
      </c>
      <c r="C84" t="s">
        <v>122</v>
      </c>
      <c r="D84">
        <v>58.34</v>
      </c>
      <c r="E84">
        <v>23.32</v>
      </c>
      <c r="F84">
        <v>40.049999999999997</v>
      </c>
      <c r="G84">
        <v>16</v>
      </c>
      <c r="H84">
        <v>137.71</v>
      </c>
    </row>
    <row r="85" spans="1:8">
      <c r="A85">
        <v>83</v>
      </c>
      <c r="B85" t="s">
        <v>945</v>
      </c>
      <c r="C85" t="s">
        <v>943</v>
      </c>
      <c r="D85">
        <v>0</v>
      </c>
      <c r="E85">
        <v>0</v>
      </c>
      <c r="F85">
        <v>0</v>
      </c>
      <c r="G85">
        <v>0</v>
      </c>
      <c r="H85">
        <v>0</v>
      </c>
    </row>
  </sheetData>
  <sortState xmlns:xlrd2="http://schemas.microsoft.com/office/spreadsheetml/2017/richdata2" ref="A3:H85">
    <sortCondition descending="1" ref="G3:G85"/>
  </sortState>
  <mergeCells count="3">
    <mergeCell ref="Q1:U1"/>
    <mergeCell ref="W1:Y1"/>
    <mergeCell ref="AA1:AD1"/>
  </mergeCells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29EC9-5723-4F8D-A1B6-9871252B29E6}">
  <dimension ref="A1:BF66"/>
  <sheetViews>
    <sheetView topLeftCell="AS1" zoomScale="85" zoomScaleNormal="85" workbookViewId="0">
      <selection activeCell="AW17" sqref="AW17:BF22"/>
    </sheetView>
  </sheetViews>
  <sheetFormatPr defaultRowHeight="14.4"/>
  <cols>
    <col min="1" max="1" width="3" bestFit="1" customWidth="1"/>
    <col min="2" max="2" width="29.6640625" bestFit="1" customWidth="1"/>
    <col min="3" max="3" width="47.109375" bestFit="1" customWidth="1"/>
    <col min="4" max="4" width="6.5546875" bestFit="1" customWidth="1"/>
    <col min="5" max="5" width="7.33203125" bestFit="1" customWidth="1"/>
    <col min="6" max="11" width="7.33203125" customWidth="1"/>
    <col min="13" max="13" width="29.6640625" bestFit="1" customWidth="1"/>
    <col min="14" max="14" width="47.109375" bestFit="1" customWidth="1"/>
    <col min="15" max="15" width="2.33203125" bestFit="1" customWidth="1"/>
    <col min="17" max="17" width="29.6640625" bestFit="1" customWidth="1"/>
    <col min="18" max="18" width="47.109375" customWidth="1"/>
    <col min="19" max="19" width="8" style="48" bestFit="1" customWidth="1"/>
    <col min="20" max="20" width="3.88671875" style="52" bestFit="1" customWidth="1"/>
    <col min="21" max="21" width="8" style="48" bestFit="1" customWidth="1"/>
    <col min="22" max="22" width="21.88671875" bestFit="1" customWidth="1"/>
    <col min="23" max="23" width="35.6640625" bestFit="1" customWidth="1"/>
    <col min="24" max="24" width="7" bestFit="1" customWidth="1"/>
    <col min="25" max="25" width="9.109375" customWidth="1"/>
    <col min="26" max="26" width="2.33203125" hidden="1" customWidth="1"/>
    <col min="27" max="27" width="29.6640625" hidden="1" customWidth="1"/>
    <col min="28" max="28" width="47.109375" hidden="1" customWidth="1"/>
    <col min="29" max="31" width="2.109375" hidden="1" customWidth="1"/>
    <col min="32" max="32" width="2.44140625" hidden="1" customWidth="1"/>
    <col min="33" max="35" width="9.109375" style="49" hidden="1" customWidth="1"/>
    <col min="36" max="36" width="9.109375" hidden="1" customWidth="1"/>
    <col min="37" max="37" width="2.44140625" bestFit="1" customWidth="1"/>
    <col min="38" max="38" width="29.6640625" bestFit="1" customWidth="1"/>
    <col min="39" max="39" width="47.109375" bestFit="1" customWidth="1"/>
    <col min="40" max="42" width="2.109375" bestFit="1" customWidth="1"/>
    <col min="43" max="43" width="2.44140625" bestFit="1" customWidth="1"/>
    <col min="44" max="45" width="7.109375" bestFit="1" customWidth="1"/>
    <col min="46" max="46" width="7.88671875" bestFit="1" customWidth="1"/>
    <col min="49" max="49" width="19.88671875" bestFit="1" customWidth="1"/>
    <col min="50" max="50" width="36.88671875" bestFit="1" customWidth="1"/>
    <col min="51" max="51" width="8.44140625" style="48" customWidth="1"/>
    <col min="52" max="52" width="2.109375" bestFit="1" customWidth="1"/>
    <col min="53" max="53" width="8.33203125" style="48" bestFit="1" customWidth="1"/>
    <col min="54" max="54" width="23.109375" bestFit="1" customWidth="1"/>
    <col min="55" max="55" width="48.33203125" bestFit="1" customWidth="1"/>
    <col min="56" max="56" width="7" bestFit="1" customWidth="1"/>
    <col min="57" max="57" width="20.109375" bestFit="1" customWidth="1"/>
    <col min="58" max="58" width="35.6640625" bestFit="1" customWidth="1"/>
  </cols>
  <sheetData>
    <row r="1" spans="1:58">
      <c r="A1" t="s">
        <v>361</v>
      </c>
      <c r="B1" t="s">
        <v>1351</v>
      </c>
      <c r="C1" t="s">
        <v>1352</v>
      </c>
      <c r="D1" t="s">
        <v>1353</v>
      </c>
      <c r="E1" t="s">
        <v>1354</v>
      </c>
      <c r="G1">
        <v>1</v>
      </c>
      <c r="H1" t="s">
        <v>1194</v>
      </c>
      <c r="I1" t="s">
        <v>1217</v>
      </c>
      <c r="J1" t="s">
        <v>1356</v>
      </c>
      <c r="M1" s="67" t="s">
        <v>1355</v>
      </c>
      <c r="N1" s="67"/>
      <c r="O1" s="67"/>
      <c r="Q1" s="40"/>
      <c r="R1" s="40"/>
      <c r="S1" s="41"/>
      <c r="T1" s="51" t="s">
        <v>239</v>
      </c>
      <c r="U1" s="41"/>
      <c r="V1" s="40"/>
      <c r="W1" s="40"/>
      <c r="X1" t="s">
        <v>1391</v>
      </c>
      <c r="Z1" s="40"/>
      <c r="AA1" s="67" t="s">
        <v>1355</v>
      </c>
      <c r="AB1" s="67"/>
      <c r="AC1" s="40" t="s">
        <v>361</v>
      </c>
      <c r="AD1" s="40" t="s">
        <v>1389</v>
      </c>
      <c r="AE1" s="40" t="s">
        <v>1347</v>
      </c>
      <c r="AF1" s="40" t="s">
        <v>300</v>
      </c>
      <c r="AG1" s="50" t="s">
        <v>1388</v>
      </c>
      <c r="AH1" s="50" t="s">
        <v>1388</v>
      </c>
      <c r="AI1" s="50" t="s">
        <v>1390</v>
      </c>
      <c r="AK1" s="40"/>
      <c r="AL1" s="40" t="s">
        <v>1355</v>
      </c>
      <c r="AM1" s="40"/>
      <c r="AN1" s="40" t="s">
        <v>361</v>
      </c>
      <c r="AO1" s="40" t="s">
        <v>1389</v>
      </c>
      <c r="AP1" s="40" t="s">
        <v>1347</v>
      </c>
      <c r="AQ1" s="40" t="s">
        <v>300</v>
      </c>
      <c r="AR1" s="40" t="s">
        <v>1388</v>
      </c>
      <c r="AS1" s="40" t="s">
        <v>1388</v>
      </c>
      <c r="AT1" s="40" t="s">
        <v>1390</v>
      </c>
      <c r="AW1" s="68" t="s">
        <v>1421</v>
      </c>
      <c r="AX1" s="69"/>
      <c r="AY1" s="69"/>
      <c r="AZ1" s="69"/>
      <c r="BA1" s="69"/>
      <c r="BB1" s="69"/>
      <c r="BC1" s="70"/>
    </row>
    <row r="2" spans="1:58">
      <c r="A2">
        <v>1</v>
      </c>
      <c r="B2" t="s">
        <v>1179</v>
      </c>
      <c r="C2" t="s">
        <v>1214</v>
      </c>
      <c r="D2" t="s">
        <v>1315</v>
      </c>
      <c r="E2" t="s">
        <v>239</v>
      </c>
      <c r="G2">
        <v>2</v>
      </c>
      <c r="H2" t="s">
        <v>1181</v>
      </c>
      <c r="I2" t="s">
        <v>1237</v>
      </c>
      <c r="J2" t="s">
        <v>1357</v>
      </c>
      <c r="M2" s="40" t="s">
        <v>1179</v>
      </c>
      <c r="N2" s="40" t="s">
        <v>1214</v>
      </c>
      <c r="O2" s="40" t="s">
        <v>239</v>
      </c>
      <c r="Q2" s="40" t="str">
        <f>M2</f>
        <v>Globetrotters Frios e Calculistas</v>
      </c>
      <c r="R2" s="40" t="str">
        <f>N2</f>
        <v>Brabo Globetrotters + A D Peaky Blinders</v>
      </c>
      <c r="S2" s="41">
        <v>135.94999999999999</v>
      </c>
      <c r="T2" s="51" t="s">
        <v>240</v>
      </c>
      <c r="U2" s="43">
        <v>159.6</v>
      </c>
      <c r="V2" s="46" t="str">
        <f>M5</f>
        <v>Porcos Parrudos</v>
      </c>
      <c r="W2" s="46" t="str">
        <f>N5</f>
        <v>PALM£IRAS S.E.P. + ParrudoS Team</v>
      </c>
      <c r="X2" s="53">
        <f>S2-U2</f>
        <v>-23.650000000000006</v>
      </c>
      <c r="Z2" s="40" t="s">
        <v>239</v>
      </c>
      <c r="AA2" s="40" t="s">
        <v>1179</v>
      </c>
      <c r="AB2" s="40" t="s">
        <v>1214</v>
      </c>
      <c r="AC2" s="40">
        <v>0</v>
      </c>
      <c r="AD2" s="40">
        <v>0</v>
      </c>
      <c r="AE2" s="40">
        <v>0</v>
      </c>
      <c r="AF2" s="40">
        <v>3</v>
      </c>
      <c r="AG2" s="50">
        <f>SUM(S2,S4,S6)</f>
        <v>431.87</v>
      </c>
      <c r="AH2" s="54">
        <f>SUM(U2,U4,U6)</f>
        <v>494.11</v>
      </c>
      <c r="AI2" s="54">
        <f>AG2-AH2</f>
        <v>-62.240000000000009</v>
      </c>
      <c r="AK2" s="46" t="s">
        <v>239</v>
      </c>
      <c r="AL2" s="46" t="s">
        <v>1182</v>
      </c>
      <c r="AM2" s="46" t="s">
        <v>1212</v>
      </c>
      <c r="AN2" s="46">
        <v>7</v>
      </c>
      <c r="AO2" s="46">
        <v>2</v>
      </c>
      <c r="AP2" s="46">
        <v>0</v>
      </c>
      <c r="AQ2" s="46">
        <v>1</v>
      </c>
      <c r="AR2" s="46">
        <v>476.01</v>
      </c>
      <c r="AS2" s="46">
        <v>361.6</v>
      </c>
      <c r="AT2" s="46">
        <v>114.40999999999997</v>
      </c>
      <c r="AW2" s="46" t="s">
        <v>1182</v>
      </c>
      <c r="AX2" s="46" t="s">
        <v>1212</v>
      </c>
      <c r="AY2" s="58">
        <v>105.3</v>
      </c>
      <c r="AZ2" s="40" t="s">
        <v>240</v>
      </c>
      <c r="BA2" s="60">
        <v>115.8</v>
      </c>
      <c r="BB2" s="46" t="s">
        <v>1174</v>
      </c>
      <c r="BC2" s="46" t="s">
        <v>1215</v>
      </c>
      <c r="BD2" s="57">
        <f>AY2-BA2</f>
        <v>-10.5</v>
      </c>
      <c r="BE2" t="str">
        <f>IF(AY2&gt;BA2,AW2,BB2)</f>
        <v>Geja o Gol</v>
      </c>
      <c r="BF2" t="str">
        <f>IF(AY2&gt;BA2,AX2,BC2)</f>
        <v>GEJA + Wedgol</v>
      </c>
    </row>
    <row r="3" spans="1:58">
      <c r="A3">
        <v>2</v>
      </c>
      <c r="B3" t="s">
        <v>1192</v>
      </c>
      <c r="C3" t="s">
        <v>1234</v>
      </c>
      <c r="D3" t="s">
        <v>1316</v>
      </c>
      <c r="E3" t="s">
        <v>404</v>
      </c>
      <c r="G3">
        <v>3</v>
      </c>
      <c r="H3" t="s">
        <v>1182</v>
      </c>
      <c r="I3" t="s">
        <v>1212</v>
      </c>
      <c r="J3" t="s">
        <v>1358</v>
      </c>
      <c r="M3" s="40" t="s">
        <v>1189</v>
      </c>
      <c r="N3" s="40" t="s">
        <v>1228</v>
      </c>
      <c r="O3" s="40" t="s">
        <v>239</v>
      </c>
      <c r="Q3" s="46" t="str">
        <f>M3</f>
        <v>Tupis de Grajaú</v>
      </c>
      <c r="R3" s="46" t="str">
        <f>N3</f>
        <v>Grajaux City F.C. + Tupinianos FC</v>
      </c>
      <c r="S3" s="43">
        <v>148.46</v>
      </c>
      <c r="T3" s="51" t="s">
        <v>240</v>
      </c>
      <c r="U3" s="41">
        <v>147.69999999999999</v>
      </c>
      <c r="V3" s="40" t="str">
        <f>M4</f>
        <v>Laranja Imensa</v>
      </c>
      <c r="W3" s="40" t="str">
        <f>N4</f>
        <v>SC Ornaghi Paulista + Bike Cristo</v>
      </c>
      <c r="X3" s="53">
        <f t="shared" ref="X3:X7" si="0">S3-U3</f>
        <v>0.76000000000001933</v>
      </c>
      <c r="Z3" s="40" t="s">
        <v>239</v>
      </c>
      <c r="AA3" s="40" t="s">
        <v>1189</v>
      </c>
      <c r="AB3" s="40" t="s">
        <v>1228</v>
      </c>
      <c r="AC3" s="40">
        <v>5</v>
      </c>
      <c r="AD3" s="40">
        <v>2</v>
      </c>
      <c r="AE3" s="40">
        <v>0</v>
      </c>
      <c r="AF3" s="40">
        <v>1</v>
      </c>
      <c r="AG3" s="54">
        <f>SUM(S3,S5,U6)</f>
        <v>408.91999999999996</v>
      </c>
      <c r="AH3" s="54">
        <f>SUM(U3,U5,S6)</f>
        <v>487.86</v>
      </c>
      <c r="AI3" s="54">
        <f>AG3-AH3</f>
        <v>-78.940000000000055</v>
      </c>
      <c r="AK3" s="46" t="s">
        <v>239</v>
      </c>
      <c r="AL3" s="46" t="s">
        <v>1187</v>
      </c>
      <c r="AM3" s="46" t="s">
        <v>1209</v>
      </c>
      <c r="AN3" s="46">
        <v>6</v>
      </c>
      <c r="AO3" s="46">
        <v>2</v>
      </c>
      <c r="AP3" s="46">
        <v>0</v>
      </c>
      <c r="AQ3" s="46">
        <v>1</v>
      </c>
      <c r="AR3" s="46">
        <v>447.40000000000003</v>
      </c>
      <c r="AS3" s="46">
        <v>420.63</v>
      </c>
      <c r="AT3" s="46">
        <v>26.770000000000039</v>
      </c>
      <c r="AW3" s="46" t="s">
        <v>1192</v>
      </c>
      <c r="AX3" s="46" t="s">
        <v>1234</v>
      </c>
      <c r="AY3" s="61">
        <v>80.180000000000007</v>
      </c>
      <c r="AZ3" s="40" t="s">
        <v>240</v>
      </c>
      <c r="BA3" s="59">
        <v>79.86</v>
      </c>
      <c r="BB3" s="46" t="s">
        <v>1187</v>
      </c>
      <c r="BC3" s="46" t="s">
        <v>1209</v>
      </c>
      <c r="BD3" s="57">
        <f t="shared" ref="BD3:BD9" si="1">AY3-BA3</f>
        <v>0.32000000000000739</v>
      </c>
      <c r="BE3" t="str">
        <f t="shared" ref="BE3:BE9" si="2">IF(AY3&gt;BA3,AW3,BB3)</f>
        <v>Restos de Sanlutty</v>
      </c>
      <c r="BF3" t="str">
        <f t="shared" ref="BF3:BF9" si="3">IF(AY3&gt;BA3,AX3,BC3)</f>
        <v>FOI O QUE SOBROU + Sanlutty FC</v>
      </c>
    </row>
    <row r="4" spans="1:58">
      <c r="A4">
        <v>3</v>
      </c>
      <c r="B4" t="s">
        <v>1180</v>
      </c>
      <c r="C4" t="s">
        <v>1213</v>
      </c>
      <c r="D4" t="s">
        <v>1317</v>
      </c>
      <c r="E4" t="s">
        <v>231</v>
      </c>
      <c r="G4">
        <v>4</v>
      </c>
      <c r="H4" t="s">
        <v>1178</v>
      </c>
      <c r="I4" t="s">
        <v>1220</v>
      </c>
      <c r="J4" t="s">
        <v>1359</v>
      </c>
      <c r="M4" s="40" t="s">
        <v>1187</v>
      </c>
      <c r="N4" s="40" t="s">
        <v>1209</v>
      </c>
      <c r="O4" s="40" t="s">
        <v>239</v>
      </c>
      <c r="Q4" s="40" t="str">
        <f>Q2</f>
        <v>Globetrotters Frios e Calculistas</v>
      </c>
      <c r="R4" s="40" t="str">
        <f>R2</f>
        <v>Brabo Globetrotters + A D Peaky Blinders</v>
      </c>
      <c r="S4" s="41">
        <v>161.54</v>
      </c>
      <c r="T4" s="51" t="s">
        <v>240</v>
      </c>
      <c r="U4" s="43">
        <v>187.41</v>
      </c>
      <c r="V4" s="46" t="str">
        <f>V3</f>
        <v>Laranja Imensa</v>
      </c>
      <c r="W4" s="46" t="str">
        <f>W3</f>
        <v>SC Ornaghi Paulista + Bike Cristo</v>
      </c>
      <c r="X4" s="53">
        <f t="shared" si="0"/>
        <v>-25.870000000000005</v>
      </c>
      <c r="Z4" s="40" t="s">
        <v>239</v>
      </c>
      <c r="AA4" s="40" t="s">
        <v>1187</v>
      </c>
      <c r="AB4" s="40" t="s">
        <v>1209</v>
      </c>
      <c r="AC4" s="40">
        <v>6</v>
      </c>
      <c r="AD4" s="40">
        <v>2</v>
      </c>
      <c r="AE4" s="40">
        <v>0</v>
      </c>
      <c r="AF4" s="40">
        <v>1</v>
      </c>
      <c r="AG4" s="54">
        <f>SUM(U3,U4,U7)</f>
        <v>447.40000000000003</v>
      </c>
      <c r="AH4" s="54">
        <f>SUM(S3,S4,S7)</f>
        <v>420.63</v>
      </c>
      <c r="AI4" s="54">
        <f>AG4-AH4</f>
        <v>26.770000000000039</v>
      </c>
      <c r="AK4" s="40" t="s">
        <v>239</v>
      </c>
      <c r="AL4" s="40" t="s">
        <v>1189</v>
      </c>
      <c r="AM4" s="40" t="s">
        <v>1228</v>
      </c>
      <c r="AN4" s="40">
        <v>5</v>
      </c>
      <c r="AO4" s="40">
        <v>2</v>
      </c>
      <c r="AP4" s="40">
        <v>0</v>
      </c>
      <c r="AQ4" s="40">
        <v>1</v>
      </c>
      <c r="AR4" s="40">
        <v>408.91999999999996</v>
      </c>
      <c r="AS4" s="40">
        <v>487.86</v>
      </c>
      <c r="AT4" s="40">
        <v>-78.940000000000055</v>
      </c>
      <c r="AW4" s="46" t="s">
        <v>1200</v>
      </c>
      <c r="AX4" s="46" t="s">
        <v>1210</v>
      </c>
      <c r="AY4" s="61">
        <v>86.2</v>
      </c>
      <c r="AZ4" s="40" t="s">
        <v>240</v>
      </c>
      <c r="BA4" s="59">
        <v>79.59</v>
      </c>
      <c r="BB4" s="46" t="s">
        <v>1197</v>
      </c>
      <c r="BC4" s="46" t="s">
        <v>1218</v>
      </c>
      <c r="BD4" s="57">
        <f t="shared" si="1"/>
        <v>6.6099999999999994</v>
      </c>
      <c r="BE4" t="str">
        <f t="shared" si="2"/>
        <v>Debi e Loide</v>
      </c>
      <c r="BF4" t="str">
        <f t="shared" si="3"/>
        <v>TIMAO R.F.G + Gigantes Morumbi F.C</v>
      </c>
    </row>
    <row r="5" spans="1:58">
      <c r="A5">
        <v>4</v>
      </c>
      <c r="B5" t="s">
        <v>1188</v>
      </c>
      <c r="C5" t="s">
        <v>1211</v>
      </c>
      <c r="D5" t="s">
        <v>1318</v>
      </c>
      <c r="E5" t="s">
        <v>300</v>
      </c>
      <c r="G5">
        <v>5</v>
      </c>
      <c r="H5" t="s">
        <v>1180</v>
      </c>
      <c r="I5" t="s">
        <v>1213</v>
      </c>
      <c r="J5" t="s">
        <v>1360</v>
      </c>
      <c r="M5" s="40" t="s">
        <v>1182</v>
      </c>
      <c r="N5" s="40" t="s">
        <v>1212</v>
      </c>
      <c r="O5" s="40" t="s">
        <v>239</v>
      </c>
      <c r="Q5" s="40" t="str">
        <f>Q3</f>
        <v>Tupis de Grajaú</v>
      </c>
      <c r="R5" s="40" t="str">
        <f>R3</f>
        <v>Grajaux City F.C. + Tupinianos FC</v>
      </c>
      <c r="S5" s="41">
        <v>113.36</v>
      </c>
      <c r="T5" s="51" t="s">
        <v>240</v>
      </c>
      <c r="U5" s="43">
        <v>205.78</v>
      </c>
      <c r="V5" s="46" t="str">
        <f>V2</f>
        <v>Porcos Parrudos</v>
      </c>
      <c r="W5" s="46" t="str">
        <f>W2</f>
        <v>PALM£IRAS S.E.P. + ParrudoS Team</v>
      </c>
      <c r="X5" s="53">
        <f t="shared" si="0"/>
        <v>-92.42</v>
      </c>
      <c r="Z5" s="40" t="s">
        <v>239</v>
      </c>
      <c r="AA5" s="40" t="s">
        <v>1182</v>
      </c>
      <c r="AB5" s="40" t="s">
        <v>1212</v>
      </c>
      <c r="AC5" s="40">
        <v>7</v>
      </c>
      <c r="AD5" s="40">
        <v>2</v>
      </c>
      <c r="AE5" s="40">
        <v>0</v>
      </c>
      <c r="AF5" s="40">
        <v>1</v>
      </c>
      <c r="AG5" s="54">
        <f>SUM(U2,U5,S7)</f>
        <v>476.01</v>
      </c>
      <c r="AH5" s="54">
        <f>SUM(S2,S5,U7)</f>
        <v>361.6</v>
      </c>
      <c r="AI5" s="54">
        <f>AG5-AH5</f>
        <v>114.40999999999997</v>
      </c>
      <c r="AK5" s="40" t="s">
        <v>239</v>
      </c>
      <c r="AL5" s="40" t="s">
        <v>1179</v>
      </c>
      <c r="AM5" s="40" t="s">
        <v>1214</v>
      </c>
      <c r="AN5" s="40">
        <v>0</v>
      </c>
      <c r="AO5" s="40">
        <v>0</v>
      </c>
      <c r="AP5" s="40">
        <v>0</v>
      </c>
      <c r="AQ5" s="40">
        <v>3</v>
      </c>
      <c r="AR5" s="40">
        <v>431.87</v>
      </c>
      <c r="AS5" s="40">
        <v>494.11</v>
      </c>
      <c r="AT5" s="40">
        <v>-62.240000000000009</v>
      </c>
      <c r="AW5" s="46" t="s">
        <v>1188</v>
      </c>
      <c r="AX5" s="46" t="s">
        <v>1211</v>
      </c>
      <c r="AY5" s="58">
        <v>78.28</v>
      </c>
      <c r="AZ5" s="40" t="s">
        <v>240</v>
      </c>
      <c r="BA5" s="60">
        <v>98.26</v>
      </c>
      <c r="BB5" s="46" t="s">
        <v>1178</v>
      </c>
      <c r="BC5" s="46" t="s">
        <v>1220</v>
      </c>
      <c r="BD5" s="57">
        <f t="shared" si="1"/>
        <v>-19.980000000000004</v>
      </c>
      <c r="BE5" t="str">
        <f t="shared" si="2"/>
        <v>Tranquilidade Zicada</v>
      </c>
      <c r="BF5" t="str">
        <f t="shared" si="3"/>
        <v>Joga Tranquilo F.S. + SAY ZIKA</v>
      </c>
    </row>
    <row r="6" spans="1:58">
      <c r="A6">
        <v>5</v>
      </c>
      <c r="B6" t="s">
        <v>1224</v>
      </c>
      <c r="C6" t="s">
        <v>1225</v>
      </c>
      <c r="D6" t="s">
        <v>1319</v>
      </c>
      <c r="E6" t="s">
        <v>1347</v>
      </c>
      <c r="G6">
        <v>6</v>
      </c>
      <c r="H6" t="s">
        <v>1200</v>
      </c>
      <c r="I6" t="s">
        <v>1210</v>
      </c>
      <c r="J6" t="s">
        <v>1361</v>
      </c>
      <c r="M6" s="40"/>
      <c r="N6" s="40"/>
      <c r="O6" s="40"/>
      <c r="Q6" s="40" t="str">
        <f>Q2</f>
        <v>Globetrotters Frios e Calculistas</v>
      </c>
      <c r="R6" s="40" t="str">
        <f>R2</f>
        <v>Brabo Globetrotters + A D Peaky Blinders</v>
      </c>
      <c r="S6" s="55">
        <v>134.38</v>
      </c>
      <c r="T6" s="56" t="s">
        <v>240</v>
      </c>
      <c r="U6" s="43">
        <v>147.1</v>
      </c>
      <c r="V6" s="46" t="str">
        <f>Q3</f>
        <v>Tupis de Grajaú</v>
      </c>
      <c r="W6" s="46" t="str">
        <f>R3</f>
        <v>Grajaux City F.C. + Tupinianos FC</v>
      </c>
      <c r="X6" s="53">
        <f t="shared" si="0"/>
        <v>-12.719999999999999</v>
      </c>
      <c r="Z6" s="40"/>
      <c r="AA6" s="40"/>
      <c r="AB6" s="40"/>
      <c r="AC6" s="40"/>
      <c r="AD6" s="40"/>
      <c r="AE6" s="40"/>
      <c r="AF6" s="40"/>
      <c r="AG6" s="50"/>
      <c r="AH6" s="50"/>
      <c r="AI6" s="50"/>
      <c r="AK6" s="40"/>
      <c r="AL6" s="40"/>
      <c r="AM6" s="40"/>
      <c r="AN6" s="40"/>
      <c r="AO6" s="40"/>
      <c r="AP6" s="40"/>
      <c r="AQ6" s="40"/>
      <c r="AR6" s="40"/>
      <c r="AS6" s="40"/>
      <c r="AT6" s="40"/>
      <c r="AW6" s="46" t="s">
        <v>1224</v>
      </c>
      <c r="AX6" s="46" t="s">
        <v>1225</v>
      </c>
      <c r="AY6" s="58">
        <v>101.3</v>
      </c>
      <c r="AZ6" s="40" t="s">
        <v>240</v>
      </c>
      <c r="BA6" s="60">
        <v>116.35</v>
      </c>
      <c r="BB6" s="46" t="s">
        <v>1195</v>
      </c>
      <c r="BC6" s="46" t="s">
        <v>1233</v>
      </c>
      <c r="BD6" s="57">
        <f t="shared" si="1"/>
        <v>-15.049999999999997</v>
      </c>
      <c r="BE6" t="str">
        <f t="shared" si="2"/>
        <v>Lovers</v>
      </c>
      <c r="BF6" t="str">
        <f t="shared" si="3"/>
        <v>Xuchélides + Pelicano Papada F.C</v>
      </c>
    </row>
    <row r="7" spans="1:58">
      <c r="A7">
        <v>6</v>
      </c>
      <c r="B7" t="s">
        <v>1176</v>
      </c>
      <c r="C7" t="s">
        <v>1216</v>
      </c>
      <c r="D7" t="s">
        <v>1320</v>
      </c>
      <c r="E7" t="s">
        <v>1348</v>
      </c>
      <c r="G7">
        <v>7</v>
      </c>
      <c r="H7" t="s">
        <v>1173</v>
      </c>
      <c r="I7" t="s">
        <v>1230</v>
      </c>
      <c r="J7" t="s">
        <v>1362</v>
      </c>
      <c r="M7" s="40" t="s">
        <v>1192</v>
      </c>
      <c r="N7" s="40" t="s">
        <v>1234</v>
      </c>
      <c r="O7" s="40" t="s">
        <v>404</v>
      </c>
      <c r="Q7" s="40" t="str">
        <f>V2</f>
        <v>Porcos Parrudos</v>
      </c>
      <c r="R7" s="40" t="str">
        <f>W2</f>
        <v>PALM£IRAS S.E.P. + ParrudoS Team</v>
      </c>
      <c r="S7" s="55">
        <v>110.63</v>
      </c>
      <c r="T7" s="56" t="s">
        <v>240</v>
      </c>
      <c r="U7" s="43">
        <v>112.29</v>
      </c>
      <c r="V7" s="46" t="str">
        <f>V3</f>
        <v>Laranja Imensa</v>
      </c>
      <c r="W7" s="46" t="str">
        <f>W3</f>
        <v>SC Ornaghi Paulista + Bike Cristo</v>
      </c>
      <c r="X7" s="53">
        <f t="shared" si="0"/>
        <v>-1.6600000000000108</v>
      </c>
      <c r="Z7" s="40"/>
      <c r="AA7" s="40"/>
      <c r="AB7" s="40"/>
      <c r="AC7" s="40"/>
      <c r="AD7" s="40"/>
      <c r="AE7" s="40"/>
      <c r="AF7" s="40"/>
      <c r="AG7" s="50"/>
      <c r="AH7" s="50"/>
      <c r="AI7" s="50"/>
      <c r="AK7" s="40"/>
      <c r="AL7" s="40"/>
      <c r="AM7" s="40"/>
      <c r="AN7" s="40"/>
      <c r="AO7" s="40"/>
      <c r="AP7" s="40"/>
      <c r="AQ7" s="40"/>
      <c r="AR7" s="40"/>
      <c r="AS7" s="40"/>
      <c r="AT7" s="40"/>
      <c r="AW7" s="46" t="s">
        <v>1176</v>
      </c>
      <c r="AX7" s="46" t="s">
        <v>1216</v>
      </c>
      <c r="AY7" s="58">
        <v>113.3</v>
      </c>
      <c r="AZ7" s="40" t="s">
        <v>240</v>
      </c>
      <c r="BA7" s="60">
        <v>126.08</v>
      </c>
      <c r="BB7" s="46" t="s">
        <v>1186</v>
      </c>
      <c r="BC7" s="46" t="s">
        <v>1227</v>
      </c>
      <c r="BD7" s="57">
        <f t="shared" si="1"/>
        <v>-12.780000000000001</v>
      </c>
      <c r="BE7" t="str">
        <f t="shared" si="2"/>
        <v>Chulé de Globetrotter</v>
      </c>
      <c r="BF7" t="str">
        <f t="shared" si="3"/>
        <v>Brabo Globetrotters + Schuletroll</v>
      </c>
    </row>
    <row r="8" spans="1:58">
      <c r="A8">
        <v>7</v>
      </c>
      <c r="B8" t="s">
        <v>1190</v>
      </c>
      <c r="C8" t="s">
        <v>1223</v>
      </c>
      <c r="D8" t="s">
        <v>1321</v>
      </c>
      <c r="E8" t="s">
        <v>1349</v>
      </c>
      <c r="G8">
        <v>8</v>
      </c>
      <c r="H8" t="s">
        <v>1195</v>
      </c>
      <c r="I8" t="s">
        <v>1233</v>
      </c>
      <c r="J8" t="s">
        <v>1363</v>
      </c>
      <c r="M8" s="40" t="s">
        <v>1174</v>
      </c>
      <c r="N8" s="40" t="s">
        <v>1215</v>
      </c>
      <c r="O8" s="40" t="s">
        <v>404</v>
      </c>
      <c r="Q8" s="40"/>
      <c r="R8" s="40"/>
      <c r="S8" s="41"/>
      <c r="T8" s="51"/>
      <c r="U8" s="41"/>
      <c r="V8" s="40"/>
      <c r="W8" s="40"/>
      <c r="Z8" s="40"/>
      <c r="AA8" s="40"/>
      <c r="AB8" s="40"/>
      <c r="AC8" s="40"/>
      <c r="AD8" s="40"/>
      <c r="AE8" s="40"/>
      <c r="AF8" s="40"/>
      <c r="AG8" s="50"/>
      <c r="AH8" s="50"/>
      <c r="AI8" s="50"/>
      <c r="AK8" s="40"/>
      <c r="AL8" s="40"/>
      <c r="AM8" s="40"/>
      <c r="AN8" s="40"/>
      <c r="AO8" s="40"/>
      <c r="AP8" s="40"/>
      <c r="AQ8" s="40"/>
      <c r="AR8" s="40"/>
      <c r="AS8" s="40"/>
      <c r="AT8" s="40"/>
      <c r="AW8" s="46" t="s">
        <v>1194</v>
      </c>
      <c r="AX8" s="46" t="s">
        <v>1217</v>
      </c>
      <c r="AY8" s="61">
        <v>104.5</v>
      </c>
      <c r="AZ8" s="40" t="s">
        <v>240</v>
      </c>
      <c r="BA8" s="59">
        <v>62.5</v>
      </c>
      <c r="BB8" s="46" t="s">
        <v>1171</v>
      </c>
      <c r="BC8" s="46" t="s">
        <v>1229</v>
      </c>
      <c r="BD8" s="57">
        <f t="shared" si="1"/>
        <v>42</v>
      </c>
      <c r="BE8" t="str">
        <f t="shared" si="2"/>
        <v>A Maleta de Dez Real</v>
      </c>
      <c r="BF8" t="str">
        <f t="shared" si="3"/>
        <v>Maletinhas F.C. + Deizão Futebol Clube</v>
      </c>
    </row>
    <row r="9" spans="1:58">
      <c r="A9">
        <v>8</v>
      </c>
      <c r="B9" t="s">
        <v>1183</v>
      </c>
      <c r="C9" t="s">
        <v>1236</v>
      </c>
      <c r="D9" t="s">
        <v>1322</v>
      </c>
      <c r="E9" t="s">
        <v>1350</v>
      </c>
      <c r="G9">
        <v>9</v>
      </c>
      <c r="H9" t="s">
        <v>1188</v>
      </c>
      <c r="I9" t="s">
        <v>1211</v>
      </c>
      <c r="J9" t="s">
        <v>1364</v>
      </c>
      <c r="M9" s="40" t="s">
        <v>1175</v>
      </c>
      <c r="N9" s="40" t="s">
        <v>1231</v>
      </c>
      <c r="O9" s="40" t="s">
        <v>404</v>
      </c>
      <c r="Q9" s="40"/>
      <c r="R9" s="40"/>
      <c r="S9" s="41"/>
      <c r="T9" s="51" t="s">
        <v>404</v>
      </c>
      <c r="U9" s="41"/>
      <c r="V9" s="40"/>
      <c r="W9" s="40"/>
      <c r="Z9" s="40"/>
      <c r="AA9" s="40"/>
      <c r="AB9" s="40"/>
      <c r="AC9" s="40" t="s">
        <v>361</v>
      </c>
      <c r="AD9" s="40" t="s">
        <v>1389</v>
      </c>
      <c r="AE9" s="40" t="s">
        <v>1347</v>
      </c>
      <c r="AF9" s="40" t="s">
        <v>300</v>
      </c>
      <c r="AG9" s="50" t="s">
        <v>1388</v>
      </c>
      <c r="AH9" s="50" t="s">
        <v>1388</v>
      </c>
      <c r="AI9" s="50" t="s">
        <v>1390</v>
      </c>
      <c r="AK9" s="40"/>
      <c r="AL9" s="40"/>
      <c r="AM9" s="40"/>
      <c r="AN9" s="40" t="s">
        <v>361</v>
      </c>
      <c r="AO9" s="40" t="s">
        <v>1389</v>
      </c>
      <c r="AP9" s="40" t="s">
        <v>1347</v>
      </c>
      <c r="AQ9" s="40" t="s">
        <v>300</v>
      </c>
      <c r="AR9" s="40" t="s">
        <v>1388</v>
      </c>
      <c r="AS9" s="40" t="s">
        <v>1388</v>
      </c>
      <c r="AT9" s="40" t="s">
        <v>1390</v>
      </c>
      <c r="AW9" s="46" t="s">
        <v>1184</v>
      </c>
      <c r="AX9" s="46" t="s">
        <v>1226</v>
      </c>
      <c r="AY9" s="61">
        <v>128.6</v>
      </c>
      <c r="AZ9" s="40" t="s">
        <v>240</v>
      </c>
      <c r="BA9" s="59">
        <v>117.2</v>
      </c>
      <c r="BB9" s="46" t="s">
        <v>1191</v>
      </c>
      <c r="BC9" s="46" t="s">
        <v>1232</v>
      </c>
      <c r="BD9" s="57">
        <f t="shared" si="1"/>
        <v>11.399999999999991</v>
      </c>
      <c r="BE9" t="str">
        <f t="shared" si="2"/>
        <v>Ocram Wanderes</v>
      </c>
      <c r="BF9" t="str">
        <f t="shared" si="3"/>
        <v>Luket Wanderes fc + E.C. Ocram 5.6</v>
      </c>
    </row>
    <row r="10" spans="1:58">
      <c r="A10">
        <v>9</v>
      </c>
      <c r="B10" t="s">
        <v>1189</v>
      </c>
      <c r="C10" t="s">
        <v>1228</v>
      </c>
      <c r="D10" t="s">
        <v>1323</v>
      </c>
      <c r="E10" t="s">
        <v>239</v>
      </c>
      <c r="G10">
        <v>10</v>
      </c>
      <c r="H10" t="s">
        <v>1190</v>
      </c>
      <c r="I10" t="s">
        <v>1223</v>
      </c>
      <c r="J10" t="s">
        <v>1365</v>
      </c>
      <c r="M10" s="40" t="s">
        <v>1177</v>
      </c>
      <c r="N10" s="40" t="s">
        <v>1219</v>
      </c>
      <c r="O10" s="40" t="s">
        <v>404</v>
      </c>
      <c r="Q10" s="46" t="str">
        <f>M7</f>
        <v>Restos de Sanlutty</v>
      </c>
      <c r="R10" s="46" t="str">
        <f>N7</f>
        <v>FOI O QUE SOBROU + Sanlutty FC</v>
      </c>
      <c r="S10" s="43">
        <v>112.8</v>
      </c>
      <c r="T10" s="51" t="s">
        <v>240</v>
      </c>
      <c r="U10" s="41">
        <v>95.43</v>
      </c>
      <c r="V10" s="40" t="str">
        <f>M10</f>
        <v>Burzandico</v>
      </c>
      <c r="W10" s="40" t="str">
        <f>N10</f>
        <v>Andico F.C + Burza F C</v>
      </c>
      <c r="X10" s="53">
        <f>S10-U10</f>
        <v>17.36999999999999</v>
      </c>
      <c r="Z10" s="40" t="s">
        <v>404</v>
      </c>
      <c r="AA10" s="40" t="s">
        <v>1192</v>
      </c>
      <c r="AB10" s="40" t="s">
        <v>1234</v>
      </c>
      <c r="AC10" s="40">
        <v>9</v>
      </c>
      <c r="AD10" s="40">
        <v>3</v>
      </c>
      <c r="AE10" s="40">
        <v>0</v>
      </c>
      <c r="AF10" s="40">
        <v>0</v>
      </c>
      <c r="AG10" s="50">
        <f>SUM(S10,S12,S14)</f>
        <v>528.16000000000008</v>
      </c>
      <c r="AH10" s="54">
        <f>SUM(U10,U12,U14)</f>
        <v>437.29</v>
      </c>
      <c r="AI10" s="54">
        <f>AG10-AH10</f>
        <v>90.870000000000061</v>
      </c>
      <c r="AK10" s="46" t="s">
        <v>404</v>
      </c>
      <c r="AL10" s="46" t="s">
        <v>1192</v>
      </c>
      <c r="AM10" s="46" t="s">
        <v>1234</v>
      </c>
      <c r="AN10" s="46">
        <v>9</v>
      </c>
      <c r="AO10" s="46">
        <v>3</v>
      </c>
      <c r="AP10" s="46">
        <v>0</v>
      </c>
      <c r="AQ10" s="46">
        <v>0</v>
      </c>
      <c r="AR10" s="46">
        <v>528.16000000000008</v>
      </c>
      <c r="AS10" s="46">
        <v>437.29</v>
      </c>
      <c r="AT10" s="46">
        <v>90.870000000000061</v>
      </c>
    </row>
    <row r="11" spans="1:58">
      <c r="A11">
        <v>10</v>
      </c>
      <c r="B11" t="s">
        <v>1174</v>
      </c>
      <c r="C11" t="s">
        <v>1215</v>
      </c>
      <c r="D11" t="s">
        <v>1324</v>
      </c>
      <c r="E11" t="s">
        <v>404</v>
      </c>
      <c r="G11">
        <v>11</v>
      </c>
      <c r="H11" t="s">
        <v>1189</v>
      </c>
      <c r="I11" t="s">
        <v>1228</v>
      </c>
      <c r="J11" t="s">
        <v>1366</v>
      </c>
      <c r="M11" s="40"/>
      <c r="N11" s="40"/>
      <c r="O11" s="40"/>
      <c r="Q11" s="40" t="str">
        <f>M8</f>
        <v>Geja o Gol</v>
      </c>
      <c r="R11" s="40" t="str">
        <f>N8</f>
        <v>GEJA + Wedgol</v>
      </c>
      <c r="S11" s="41">
        <v>126.7</v>
      </c>
      <c r="T11" s="51" t="s">
        <v>240</v>
      </c>
      <c r="U11" s="43">
        <v>134</v>
      </c>
      <c r="V11" s="46" t="str">
        <f>M9</f>
        <v>Pano no Inferno</v>
      </c>
      <c r="W11" s="46" t="str">
        <f>N9</f>
        <v>Botafogo Hell + Hpano FC</v>
      </c>
      <c r="X11" s="53">
        <f t="shared" ref="X11:X15" si="4">S11-U11</f>
        <v>-7.2999999999999972</v>
      </c>
      <c r="Z11" s="40" t="s">
        <v>404</v>
      </c>
      <c r="AA11" s="40" t="s">
        <v>1174</v>
      </c>
      <c r="AB11" s="40" t="s">
        <v>1215</v>
      </c>
      <c r="AC11" s="40">
        <v>4</v>
      </c>
      <c r="AD11" s="40">
        <v>1</v>
      </c>
      <c r="AE11" s="40">
        <v>0</v>
      </c>
      <c r="AF11" s="40">
        <v>2</v>
      </c>
      <c r="AG11" s="54">
        <f>SUM(S11,S13,U14)</f>
        <v>490.86</v>
      </c>
      <c r="AH11" s="54">
        <f>SUM(U11,U13,S14)</f>
        <v>504.94</v>
      </c>
      <c r="AI11" s="54">
        <f>AG11-AH11</f>
        <v>-14.079999999999984</v>
      </c>
      <c r="AK11" s="46" t="s">
        <v>404</v>
      </c>
      <c r="AL11" s="46" t="s">
        <v>1174</v>
      </c>
      <c r="AM11" s="46" t="s">
        <v>1215</v>
      </c>
      <c r="AN11" s="46">
        <v>4</v>
      </c>
      <c r="AO11" s="46">
        <v>1</v>
      </c>
      <c r="AP11" s="46">
        <v>0</v>
      </c>
      <c r="AQ11" s="46">
        <v>2</v>
      </c>
      <c r="AR11" s="46">
        <v>490.86</v>
      </c>
      <c r="AS11" s="46">
        <v>504.94</v>
      </c>
      <c r="AT11" s="46">
        <v>-14.079999999999984</v>
      </c>
      <c r="AW11" s="67" t="s">
        <v>1453</v>
      </c>
      <c r="AX11" s="67"/>
      <c r="AY11" s="67"/>
      <c r="AZ11" s="67"/>
      <c r="BA11" s="67"/>
      <c r="BB11" s="67"/>
      <c r="BC11" s="67"/>
    </row>
    <row r="12" spans="1:58">
      <c r="A12">
        <v>11</v>
      </c>
      <c r="B12" t="s">
        <v>1200</v>
      </c>
      <c r="C12" t="s">
        <v>1210</v>
      </c>
      <c r="D12" t="s">
        <v>1325</v>
      </c>
      <c r="E12" t="s">
        <v>231</v>
      </c>
      <c r="G12">
        <v>12</v>
      </c>
      <c r="H12" t="s">
        <v>1187</v>
      </c>
      <c r="I12" t="s">
        <v>1209</v>
      </c>
      <c r="J12" t="s">
        <v>1367</v>
      </c>
      <c r="M12" s="40" t="s">
        <v>1180</v>
      </c>
      <c r="N12" s="40" t="s">
        <v>1213</v>
      </c>
      <c r="O12" s="40" t="s">
        <v>231</v>
      </c>
      <c r="Q12" s="46" t="str">
        <f>Q10</f>
        <v>Restos de Sanlutty</v>
      </c>
      <c r="R12" s="46" t="str">
        <f>R10</f>
        <v>FOI O QUE SOBROU + Sanlutty FC</v>
      </c>
      <c r="S12" s="43">
        <v>207.68</v>
      </c>
      <c r="T12" s="51" t="s">
        <v>240</v>
      </c>
      <c r="U12" s="41">
        <v>159.78</v>
      </c>
      <c r="V12" s="40" t="str">
        <f>V11</f>
        <v>Pano no Inferno</v>
      </c>
      <c r="W12" s="40" t="str">
        <f>W11</f>
        <v>Botafogo Hell + Hpano FC</v>
      </c>
      <c r="X12" s="53">
        <f t="shared" si="4"/>
        <v>47.900000000000006</v>
      </c>
      <c r="Z12" s="40" t="s">
        <v>404</v>
      </c>
      <c r="AA12" s="40" t="s">
        <v>1175</v>
      </c>
      <c r="AB12" s="40" t="s">
        <v>1231</v>
      </c>
      <c r="AC12" s="40">
        <v>3</v>
      </c>
      <c r="AD12" s="40">
        <v>1</v>
      </c>
      <c r="AE12" s="40">
        <v>0</v>
      </c>
      <c r="AF12" s="40">
        <v>2</v>
      </c>
      <c r="AG12" s="54">
        <f>SUM(U11,U12,U15)</f>
        <v>453.55999999999995</v>
      </c>
      <c r="AH12" s="54">
        <f>SUM(S11,S12,S15)</f>
        <v>497.64</v>
      </c>
      <c r="AI12" s="54">
        <f>AG12-AH12</f>
        <v>-44.080000000000041</v>
      </c>
      <c r="AK12" s="40" t="s">
        <v>404</v>
      </c>
      <c r="AL12" s="40" t="s">
        <v>1175</v>
      </c>
      <c r="AM12" s="40" t="s">
        <v>1231</v>
      </c>
      <c r="AN12" s="40">
        <v>3</v>
      </c>
      <c r="AO12" s="40">
        <v>1</v>
      </c>
      <c r="AP12" s="40">
        <v>0</v>
      </c>
      <c r="AQ12" s="40">
        <v>2</v>
      </c>
      <c r="AR12" s="40">
        <v>453.55999999999995</v>
      </c>
      <c r="AS12" s="40">
        <v>497.64</v>
      </c>
      <c r="AT12" s="40">
        <v>-44.080000000000041</v>
      </c>
      <c r="AW12" s="40" t="s">
        <v>1174</v>
      </c>
      <c r="AX12" s="40" t="s">
        <v>1215</v>
      </c>
      <c r="AY12" s="41">
        <v>137.24</v>
      </c>
      <c r="AZ12" s="40" t="s">
        <v>240</v>
      </c>
      <c r="BA12" s="60">
        <v>150.27000000000001</v>
      </c>
      <c r="BB12" s="40" t="s">
        <v>1184</v>
      </c>
      <c r="BC12" s="40" t="s">
        <v>1226</v>
      </c>
      <c r="BD12" s="57">
        <f t="shared" ref="BD12:BD15" si="5">AY12-BA12</f>
        <v>-13.030000000000001</v>
      </c>
      <c r="BE12" t="str">
        <f t="shared" ref="BE12:BE15" si="6">IF(AY12&gt;BA12,AW12,BB12)</f>
        <v>Ocram Wanderes</v>
      </c>
      <c r="BF12" t="str">
        <f t="shared" ref="BF12:BF15" si="7">IF(AY12&gt;BA12,AX12,BC12)</f>
        <v>Luket Wanderes fc + E.C. Ocram 5.6</v>
      </c>
    </row>
    <row r="13" spans="1:58">
      <c r="A13">
        <v>12</v>
      </c>
      <c r="B13" t="s">
        <v>1172</v>
      </c>
      <c r="C13" t="s">
        <v>1208</v>
      </c>
      <c r="D13" t="s">
        <v>1326</v>
      </c>
      <c r="E13" t="s">
        <v>300</v>
      </c>
      <c r="G13">
        <v>13</v>
      </c>
      <c r="H13" t="s">
        <v>1176</v>
      </c>
      <c r="I13" t="s">
        <v>1216</v>
      </c>
      <c r="J13" t="s">
        <v>1368</v>
      </c>
      <c r="M13" s="40" t="s">
        <v>1200</v>
      </c>
      <c r="N13" s="40" t="s">
        <v>1210</v>
      </c>
      <c r="O13" s="40" t="s">
        <v>231</v>
      </c>
      <c r="Q13" s="46" t="str">
        <f>Q11</f>
        <v>Geja o Gol</v>
      </c>
      <c r="R13" s="46" t="str">
        <f>R11</f>
        <v>GEJA + Wedgol</v>
      </c>
      <c r="S13" s="43">
        <v>182.08</v>
      </c>
      <c r="T13" s="51" t="s">
        <v>240</v>
      </c>
      <c r="U13" s="41">
        <v>163.26</v>
      </c>
      <c r="V13" s="40" t="str">
        <f>V10</f>
        <v>Burzandico</v>
      </c>
      <c r="W13" s="40" t="str">
        <f>W10</f>
        <v>Andico F.C + Burza F C</v>
      </c>
      <c r="X13" s="53">
        <f t="shared" si="4"/>
        <v>18.820000000000022</v>
      </c>
      <c r="Z13" s="40" t="s">
        <v>404</v>
      </c>
      <c r="AA13" s="40" t="s">
        <v>1177</v>
      </c>
      <c r="AB13" s="40" t="s">
        <v>1219</v>
      </c>
      <c r="AC13" s="40">
        <v>2</v>
      </c>
      <c r="AD13" s="40">
        <v>1</v>
      </c>
      <c r="AE13" s="40">
        <v>0</v>
      </c>
      <c r="AF13" s="40">
        <v>2</v>
      </c>
      <c r="AG13" s="54">
        <f>SUM(U10,U13,S15)</f>
        <v>421.95</v>
      </c>
      <c r="AH13" s="54">
        <f>SUM(S10,S13,U15)</f>
        <v>454.65999999999997</v>
      </c>
      <c r="AI13" s="54">
        <f>AG13-AH13</f>
        <v>-32.70999999999998</v>
      </c>
      <c r="AK13" s="40" t="s">
        <v>404</v>
      </c>
      <c r="AL13" s="40" t="s">
        <v>1177</v>
      </c>
      <c r="AM13" s="40" t="s">
        <v>1219</v>
      </c>
      <c r="AN13" s="40">
        <v>2</v>
      </c>
      <c r="AO13" s="40">
        <v>1</v>
      </c>
      <c r="AP13" s="40">
        <v>0</v>
      </c>
      <c r="AQ13" s="40">
        <v>2</v>
      </c>
      <c r="AR13" s="40">
        <v>421.95</v>
      </c>
      <c r="AS13" s="40">
        <v>454.65999999999997</v>
      </c>
      <c r="AT13" s="40">
        <v>-32.70999999999998</v>
      </c>
      <c r="AW13" s="40" t="s">
        <v>1192</v>
      </c>
      <c r="AX13" s="40" t="s">
        <v>1234</v>
      </c>
      <c r="AY13" s="60">
        <v>150.28</v>
      </c>
      <c r="AZ13" s="40" t="s">
        <v>240</v>
      </c>
      <c r="BA13" s="41">
        <v>145.94</v>
      </c>
      <c r="BB13" s="40" t="s">
        <v>1194</v>
      </c>
      <c r="BC13" s="40" t="s">
        <v>1217</v>
      </c>
      <c r="BD13" s="57">
        <f t="shared" si="5"/>
        <v>4.3400000000000034</v>
      </c>
      <c r="BE13" t="str">
        <f t="shared" si="6"/>
        <v>Restos de Sanlutty</v>
      </c>
      <c r="BF13" t="str">
        <f t="shared" si="7"/>
        <v>FOI O QUE SOBROU + Sanlutty FC</v>
      </c>
    </row>
    <row r="14" spans="1:58">
      <c r="A14">
        <v>13</v>
      </c>
      <c r="B14" t="s">
        <v>1196</v>
      </c>
      <c r="C14" t="s">
        <v>1238</v>
      </c>
      <c r="D14" t="s">
        <v>1327</v>
      </c>
      <c r="E14" t="s">
        <v>1347</v>
      </c>
      <c r="G14">
        <v>14</v>
      </c>
      <c r="H14" t="s">
        <v>1184</v>
      </c>
      <c r="I14" t="s">
        <v>1226</v>
      </c>
      <c r="J14" t="s">
        <v>1369</v>
      </c>
      <c r="M14" s="40" t="s">
        <v>1178</v>
      </c>
      <c r="N14" s="40" t="s">
        <v>1220</v>
      </c>
      <c r="O14" s="40" t="s">
        <v>231</v>
      </c>
      <c r="Q14" s="46" t="str">
        <f>Q10</f>
        <v>Restos de Sanlutty</v>
      </c>
      <c r="R14" s="46" t="str">
        <f>R10</f>
        <v>FOI O QUE SOBROU + Sanlutty FC</v>
      </c>
      <c r="S14" s="43">
        <v>207.68</v>
      </c>
      <c r="T14" s="56" t="s">
        <v>240</v>
      </c>
      <c r="U14" s="55">
        <v>182.08</v>
      </c>
      <c r="V14" s="40" t="str">
        <f>Q11</f>
        <v>Geja o Gol</v>
      </c>
      <c r="W14" s="40" t="str">
        <f>R11</f>
        <v>GEJA + Wedgol</v>
      </c>
      <c r="X14" s="53">
        <f t="shared" si="4"/>
        <v>25.599999999999994</v>
      </c>
      <c r="Z14" s="40"/>
      <c r="AA14" s="40"/>
      <c r="AB14" s="40"/>
      <c r="AC14" s="40"/>
      <c r="AD14" s="40"/>
      <c r="AE14" s="40"/>
      <c r="AF14" s="40"/>
      <c r="AG14" s="50"/>
      <c r="AH14" s="50"/>
      <c r="AI14" s="5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W14" s="40" t="s">
        <v>1200</v>
      </c>
      <c r="AX14" s="40" t="s">
        <v>1210</v>
      </c>
      <c r="AY14" s="41">
        <v>156.1</v>
      </c>
      <c r="AZ14" s="40" t="s">
        <v>240</v>
      </c>
      <c r="BA14" s="60">
        <v>169.68</v>
      </c>
      <c r="BB14" s="40" t="s">
        <v>1186</v>
      </c>
      <c r="BC14" s="40" t="s">
        <v>1227</v>
      </c>
      <c r="BD14" s="57">
        <f t="shared" si="5"/>
        <v>-13.580000000000013</v>
      </c>
      <c r="BE14" t="str">
        <f t="shared" si="6"/>
        <v>Chulé de Globetrotter</v>
      </c>
      <c r="BF14" t="str">
        <f t="shared" si="7"/>
        <v>Brabo Globetrotters + Schuletroll</v>
      </c>
    </row>
    <row r="15" spans="1:58">
      <c r="A15">
        <v>14</v>
      </c>
      <c r="B15" t="s">
        <v>1198</v>
      </c>
      <c r="C15" t="s">
        <v>1235</v>
      </c>
      <c r="D15" t="s">
        <v>1328</v>
      </c>
      <c r="E15" t="s">
        <v>1348</v>
      </c>
      <c r="G15">
        <v>15</v>
      </c>
      <c r="H15" t="s">
        <v>1186</v>
      </c>
      <c r="I15" t="s">
        <v>1227</v>
      </c>
      <c r="J15" t="s">
        <v>1370</v>
      </c>
      <c r="M15" s="40" t="s">
        <v>1181</v>
      </c>
      <c r="N15" s="40" t="s">
        <v>1237</v>
      </c>
      <c r="O15" s="40" t="s">
        <v>231</v>
      </c>
      <c r="Q15" s="46" t="str">
        <f>V10</f>
        <v>Burzandico</v>
      </c>
      <c r="R15" s="46" t="str">
        <f>W10</f>
        <v>Andico F.C + Burza F C</v>
      </c>
      <c r="S15" s="43">
        <v>163.26</v>
      </c>
      <c r="T15" s="56" t="s">
        <v>240</v>
      </c>
      <c r="U15" s="55">
        <v>159.78</v>
      </c>
      <c r="V15" s="40" t="str">
        <f>V11</f>
        <v>Pano no Inferno</v>
      </c>
      <c r="W15" s="40" t="str">
        <f>W11</f>
        <v>Botafogo Hell + Hpano FC</v>
      </c>
      <c r="X15" s="53">
        <f t="shared" si="4"/>
        <v>3.4799999999999898</v>
      </c>
      <c r="Z15" s="40"/>
      <c r="AA15" s="40"/>
      <c r="AB15" s="40"/>
      <c r="AC15" s="40"/>
      <c r="AD15" s="40"/>
      <c r="AE15" s="40"/>
      <c r="AF15" s="40"/>
      <c r="AG15" s="50"/>
      <c r="AH15" s="50"/>
      <c r="AI15" s="5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W15" s="40" t="s">
        <v>1178</v>
      </c>
      <c r="AX15" s="40" t="s">
        <v>1220</v>
      </c>
      <c r="AY15" s="60">
        <v>162.46</v>
      </c>
      <c r="AZ15" s="40" t="s">
        <v>240</v>
      </c>
      <c r="BA15" s="41">
        <v>158.08000000000001</v>
      </c>
      <c r="BB15" s="40" t="s">
        <v>1195</v>
      </c>
      <c r="BC15" s="40" t="s">
        <v>1233</v>
      </c>
      <c r="BD15" s="57">
        <f t="shared" si="5"/>
        <v>4.3799999999999955</v>
      </c>
      <c r="BE15" t="str">
        <f t="shared" si="6"/>
        <v>Tranquilidade Zicada</v>
      </c>
      <c r="BF15" t="str">
        <f t="shared" si="7"/>
        <v>Joga Tranquilo F.S. + SAY ZIKA</v>
      </c>
    </row>
    <row r="16" spans="1:58">
      <c r="A16">
        <v>15</v>
      </c>
      <c r="B16" t="s">
        <v>1191</v>
      </c>
      <c r="C16" t="s">
        <v>1232</v>
      </c>
      <c r="D16" t="s">
        <v>1329</v>
      </c>
      <c r="E16" t="s">
        <v>1349</v>
      </c>
      <c r="G16">
        <v>16</v>
      </c>
      <c r="H16" t="s">
        <v>1198</v>
      </c>
      <c r="I16" t="s">
        <v>1235</v>
      </c>
      <c r="J16" t="s">
        <v>1371</v>
      </c>
      <c r="M16" s="40"/>
      <c r="N16" s="40"/>
      <c r="O16" s="40"/>
      <c r="Q16" s="40"/>
      <c r="R16" s="40"/>
      <c r="S16" s="41"/>
      <c r="T16" s="51"/>
      <c r="U16" s="41"/>
      <c r="V16" s="40"/>
      <c r="W16" s="40"/>
      <c r="Z16" s="40"/>
      <c r="AA16" s="40"/>
      <c r="AB16" s="40"/>
      <c r="AC16" s="40"/>
      <c r="AD16" s="40"/>
      <c r="AE16" s="40"/>
      <c r="AF16" s="40"/>
      <c r="AG16" s="50"/>
      <c r="AH16" s="50"/>
      <c r="AI16" s="50"/>
      <c r="AK16" s="40"/>
      <c r="AL16" s="40"/>
      <c r="AM16" s="40"/>
      <c r="AN16" s="40"/>
      <c r="AO16" s="40"/>
      <c r="AP16" s="40"/>
      <c r="AQ16" s="40"/>
      <c r="AR16" s="40"/>
      <c r="AS16" s="40"/>
      <c r="AT16" s="40"/>
    </row>
    <row r="17" spans="1:58">
      <c r="A17">
        <v>16</v>
      </c>
      <c r="B17" t="s">
        <v>1171</v>
      </c>
      <c r="C17" t="s">
        <v>1229</v>
      </c>
      <c r="D17" t="s">
        <v>1330</v>
      </c>
      <c r="E17" t="s">
        <v>1350</v>
      </c>
      <c r="G17">
        <v>17</v>
      </c>
      <c r="H17" t="s">
        <v>1199</v>
      </c>
      <c r="I17" t="s">
        <v>1239</v>
      </c>
      <c r="J17" t="s">
        <v>1372</v>
      </c>
      <c r="M17" s="40" t="s">
        <v>1188</v>
      </c>
      <c r="N17" s="40" t="s">
        <v>1211</v>
      </c>
      <c r="O17" s="40" t="s">
        <v>300</v>
      </c>
      <c r="Q17" s="40"/>
      <c r="R17" s="40"/>
      <c r="S17" s="41"/>
      <c r="T17" s="51" t="s">
        <v>231</v>
      </c>
      <c r="U17" s="41"/>
      <c r="V17" s="40"/>
      <c r="W17" s="40"/>
      <c r="Z17" s="40"/>
      <c r="AA17" s="40"/>
      <c r="AB17" s="40"/>
      <c r="AC17" s="40" t="s">
        <v>361</v>
      </c>
      <c r="AD17" s="40" t="s">
        <v>1389</v>
      </c>
      <c r="AE17" s="40" t="s">
        <v>1347</v>
      </c>
      <c r="AF17" s="40" t="s">
        <v>300</v>
      </c>
      <c r="AG17" s="50" t="s">
        <v>1388</v>
      </c>
      <c r="AH17" s="50" t="s">
        <v>1388</v>
      </c>
      <c r="AI17" s="50" t="s">
        <v>1390</v>
      </c>
      <c r="AK17" s="46"/>
      <c r="AL17" s="46"/>
      <c r="AM17" s="46"/>
      <c r="AN17" s="46" t="s">
        <v>361</v>
      </c>
      <c r="AO17" s="46" t="s">
        <v>1389</v>
      </c>
      <c r="AP17" s="46" t="s">
        <v>1347</v>
      </c>
      <c r="AQ17" s="46" t="s">
        <v>300</v>
      </c>
      <c r="AR17" s="46" t="s">
        <v>1388</v>
      </c>
      <c r="AS17" s="46" t="s">
        <v>1388</v>
      </c>
      <c r="AT17" s="46" t="s">
        <v>1390</v>
      </c>
      <c r="AW17" s="67" t="s">
        <v>1486</v>
      </c>
      <c r="AX17" s="67"/>
      <c r="AY17" s="67"/>
      <c r="AZ17" s="67"/>
      <c r="BA17" s="67"/>
      <c r="BB17" s="67"/>
      <c r="BC17" s="67"/>
      <c r="BD17" s="40"/>
    </row>
    <row r="18" spans="1:58">
      <c r="A18">
        <v>17</v>
      </c>
      <c r="B18" t="s">
        <v>1187</v>
      </c>
      <c r="C18" t="s">
        <v>1209</v>
      </c>
      <c r="D18" t="s">
        <v>1331</v>
      </c>
      <c r="E18" t="s">
        <v>239</v>
      </c>
      <c r="G18">
        <v>18</v>
      </c>
      <c r="H18" t="s">
        <v>1191</v>
      </c>
      <c r="I18" t="s">
        <v>1232</v>
      </c>
      <c r="J18" t="s">
        <v>1373</v>
      </c>
      <c r="M18" s="40" t="s">
        <v>1172</v>
      </c>
      <c r="N18" s="40" t="s">
        <v>1208</v>
      </c>
      <c r="O18" s="40" t="s">
        <v>300</v>
      </c>
      <c r="Q18" s="40" t="str">
        <f>M12</f>
        <v>Garota de Marília</v>
      </c>
      <c r="R18" s="40" t="str">
        <f>N12</f>
        <v>Mariliense F.C + Ipanema13</v>
      </c>
      <c r="S18" s="41">
        <v>159.4</v>
      </c>
      <c r="T18" s="51" t="s">
        <v>240</v>
      </c>
      <c r="U18" s="43">
        <v>165.9</v>
      </c>
      <c r="V18" s="46" t="str">
        <f>M15</f>
        <v>Pelicano do Egito</v>
      </c>
      <c r="W18" s="46" t="str">
        <f>N15</f>
        <v>Al Ahly Ecc + Pelicano Papada F.C</v>
      </c>
      <c r="X18" s="53">
        <f>S18-U18</f>
        <v>-6.5</v>
      </c>
      <c r="Z18" s="40" t="s">
        <v>231</v>
      </c>
      <c r="AA18" s="40" t="s">
        <v>1180</v>
      </c>
      <c r="AB18" s="40" t="s">
        <v>1213</v>
      </c>
      <c r="AC18" s="40">
        <v>4</v>
      </c>
      <c r="AD18" s="40">
        <v>1</v>
      </c>
      <c r="AE18" s="40">
        <v>0</v>
      </c>
      <c r="AF18" s="40">
        <v>2</v>
      </c>
      <c r="AG18" s="50">
        <f>SUM(S18,S20,S22)</f>
        <v>602.16</v>
      </c>
      <c r="AH18" s="54">
        <f>SUM(U18,U20,U22)</f>
        <v>617.66</v>
      </c>
      <c r="AI18" s="54">
        <f>AG18-AH18</f>
        <v>-15.5</v>
      </c>
      <c r="AK18" s="46" t="s">
        <v>231</v>
      </c>
      <c r="AL18" s="46" t="s">
        <v>1200</v>
      </c>
      <c r="AM18" s="46" t="s">
        <v>1210</v>
      </c>
      <c r="AN18" s="46">
        <v>7</v>
      </c>
      <c r="AO18" s="46">
        <v>2</v>
      </c>
      <c r="AP18" s="46">
        <v>0</v>
      </c>
      <c r="AQ18" s="46">
        <v>1</v>
      </c>
      <c r="AR18" s="46">
        <v>649.46</v>
      </c>
      <c r="AS18" s="46">
        <v>596.96</v>
      </c>
      <c r="AT18" s="46">
        <v>52.5</v>
      </c>
      <c r="AW18" s="40" t="s">
        <v>1184</v>
      </c>
      <c r="AX18" s="40" t="s">
        <v>1226</v>
      </c>
      <c r="AY18" s="41">
        <v>131.34</v>
      </c>
      <c r="AZ18" s="40" t="s">
        <v>240</v>
      </c>
      <c r="BA18" s="41">
        <v>134.74</v>
      </c>
      <c r="BB18" s="40" t="s">
        <v>1178</v>
      </c>
      <c r="BC18" s="40" t="s">
        <v>1220</v>
      </c>
      <c r="BD18" s="57">
        <f t="shared" ref="BD18:BD19" si="8">AY18-BA18</f>
        <v>-3.4000000000000057</v>
      </c>
      <c r="BE18" t="str">
        <f t="shared" ref="BE18:BE19" si="9">IF(AY18&gt;BA18,AW18,BB18)</f>
        <v>Tranquilidade Zicada</v>
      </c>
      <c r="BF18" t="str">
        <f t="shared" ref="BF18:BF19" si="10">IF(AY18&gt;BA18,AX18,BC18)</f>
        <v>Joga Tranquilo F.S. + SAY ZIKA</v>
      </c>
    </row>
    <row r="19" spans="1:58">
      <c r="A19">
        <v>18</v>
      </c>
      <c r="B19" t="s">
        <v>1175</v>
      </c>
      <c r="C19" t="s">
        <v>1231</v>
      </c>
      <c r="D19" t="s">
        <v>1332</v>
      </c>
      <c r="E19" t="s">
        <v>404</v>
      </c>
      <c r="G19">
        <v>19</v>
      </c>
      <c r="H19" t="s">
        <v>1197</v>
      </c>
      <c r="I19" t="s">
        <v>1218</v>
      </c>
      <c r="J19" t="s">
        <v>1374</v>
      </c>
      <c r="M19" s="40" t="s">
        <v>1197</v>
      </c>
      <c r="N19" s="40" t="s">
        <v>1218</v>
      </c>
      <c r="O19" s="40" t="s">
        <v>300</v>
      </c>
      <c r="Q19" s="40" t="str">
        <f>M13</f>
        <v>Debi e Loide</v>
      </c>
      <c r="R19" s="40" t="str">
        <f>N13</f>
        <v>TIMAO R.F.G + Gigantes Morumbi F.C</v>
      </c>
      <c r="S19" s="41">
        <v>156.5</v>
      </c>
      <c r="T19" s="51" t="s">
        <v>240</v>
      </c>
      <c r="U19" s="43">
        <v>159.5</v>
      </c>
      <c r="V19" s="46" t="str">
        <f>M14</f>
        <v>Tranquilidade Zicada</v>
      </c>
      <c r="W19" s="46" t="str">
        <f>N14</f>
        <v>Joga Tranquilo F.S. + SAY ZIKA</v>
      </c>
      <c r="X19" s="53">
        <f t="shared" ref="X19:X23" si="11">S19-U19</f>
        <v>-3</v>
      </c>
      <c r="Z19" s="40" t="s">
        <v>231</v>
      </c>
      <c r="AA19" s="40" t="s">
        <v>1200</v>
      </c>
      <c r="AB19" s="40" t="s">
        <v>1210</v>
      </c>
      <c r="AC19" s="40">
        <v>7</v>
      </c>
      <c r="AD19" s="40">
        <v>2</v>
      </c>
      <c r="AE19" s="40">
        <v>0</v>
      </c>
      <c r="AF19" s="40">
        <v>1</v>
      </c>
      <c r="AG19" s="54">
        <f>SUM(S19,S21,U22)</f>
        <v>649.46</v>
      </c>
      <c r="AH19" s="54">
        <f>SUM(U19,U21,S22)</f>
        <v>596.96</v>
      </c>
      <c r="AI19" s="54">
        <f>AG19-AH19</f>
        <v>52.5</v>
      </c>
      <c r="AK19" s="46" t="s">
        <v>231</v>
      </c>
      <c r="AL19" s="46" t="s">
        <v>1178</v>
      </c>
      <c r="AM19" s="46" t="s">
        <v>1220</v>
      </c>
      <c r="AN19" s="46">
        <v>5</v>
      </c>
      <c r="AO19" s="46">
        <v>2</v>
      </c>
      <c r="AP19" s="46">
        <v>0</v>
      </c>
      <c r="AQ19" s="46">
        <v>1</v>
      </c>
      <c r="AR19" s="46">
        <v>570.05999999999995</v>
      </c>
      <c r="AS19" s="46">
        <v>517.97</v>
      </c>
      <c r="AT19" s="46">
        <v>52.089999999999918</v>
      </c>
      <c r="AW19" s="40" t="s">
        <v>1192</v>
      </c>
      <c r="AX19" s="40" t="s">
        <v>1234</v>
      </c>
      <c r="AY19" s="41">
        <v>150.24</v>
      </c>
      <c r="AZ19" s="40" t="s">
        <v>240</v>
      </c>
      <c r="BA19" s="41">
        <v>153.04</v>
      </c>
      <c r="BB19" s="40" t="s">
        <v>1186</v>
      </c>
      <c r="BC19" s="40" t="s">
        <v>1227</v>
      </c>
      <c r="BD19" s="57">
        <f t="shared" si="8"/>
        <v>-2.7999999999999829</v>
      </c>
      <c r="BE19" t="str">
        <f t="shared" si="9"/>
        <v>Chulé de Globetrotter</v>
      </c>
      <c r="BF19" t="str">
        <f t="shared" si="10"/>
        <v>Brabo Globetrotters + Schuletroll</v>
      </c>
    </row>
    <row r="20" spans="1:58">
      <c r="A20">
        <v>19</v>
      </c>
      <c r="B20" t="s">
        <v>1178</v>
      </c>
      <c r="C20" t="s">
        <v>1220</v>
      </c>
      <c r="D20" t="s">
        <v>1333</v>
      </c>
      <c r="E20" t="s">
        <v>231</v>
      </c>
      <c r="G20">
        <v>20</v>
      </c>
      <c r="H20" t="s">
        <v>1171</v>
      </c>
      <c r="I20" t="s">
        <v>1229</v>
      </c>
      <c r="J20" t="s">
        <v>1374</v>
      </c>
      <c r="M20" s="40" t="s">
        <v>1185</v>
      </c>
      <c r="N20" s="40" t="s">
        <v>1221</v>
      </c>
      <c r="O20" s="40" t="s">
        <v>300</v>
      </c>
      <c r="Q20" s="46" t="str">
        <f>Q18</f>
        <v>Garota de Marília</v>
      </c>
      <c r="R20" s="46" t="str">
        <f>R18</f>
        <v>Mariliense F.C + Ipanema13</v>
      </c>
      <c r="S20" s="43">
        <v>221.38</v>
      </c>
      <c r="T20" s="51" t="s">
        <v>240</v>
      </c>
      <c r="U20" s="41">
        <v>205.28</v>
      </c>
      <c r="V20" s="40" t="str">
        <f>V19</f>
        <v>Tranquilidade Zicada</v>
      </c>
      <c r="W20" s="40" t="str">
        <f>W19</f>
        <v>Joga Tranquilo F.S. + SAY ZIKA</v>
      </c>
      <c r="X20" s="53">
        <f t="shared" si="11"/>
        <v>16.099999999999994</v>
      </c>
      <c r="Z20" s="40" t="s">
        <v>231</v>
      </c>
      <c r="AA20" s="40" t="s">
        <v>1178</v>
      </c>
      <c r="AB20" s="40" t="s">
        <v>1220</v>
      </c>
      <c r="AC20" s="40">
        <v>5</v>
      </c>
      <c r="AD20" s="40">
        <v>2</v>
      </c>
      <c r="AE20" s="40">
        <v>0</v>
      </c>
      <c r="AF20" s="40">
        <v>1</v>
      </c>
      <c r="AG20" s="54">
        <f>SUM(U19,U20,U23)</f>
        <v>570.05999999999995</v>
      </c>
      <c r="AH20" s="54">
        <f>SUM(S19,S20,S23)</f>
        <v>517.97</v>
      </c>
      <c r="AI20" s="54">
        <f>AG20-AH20</f>
        <v>52.089999999999918</v>
      </c>
      <c r="AK20" s="40" t="s">
        <v>231</v>
      </c>
      <c r="AL20" s="40" t="s">
        <v>1180</v>
      </c>
      <c r="AM20" s="40" t="s">
        <v>1213</v>
      </c>
      <c r="AN20" s="40">
        <v>4</v>
      </c>
      <c r="AO20" s="40">
        <v>1</v>
      </c>
      <c r="AP20" s="40">
        <v>0</v>
      </c>
      <c r="AQ20" s="40">
        <v>2</v>
      </c>
      <c r="AR20" s="40">
        <v>602.16</v>
      </c>
      <c r="AS20" s="40">
        <v>617.66</v>
      </c>
      <c r="AT20" s="40">
        <v>-15.5</v>
      </c>
    </row>
    <row r="21" spans="1:58">
      <c r="A21">
        <v>20</v>
      </c>
      <c r="B21" t="s">
        <v>1197</v>
      </c>
      <c r="C21" t="s">
        <v>1218</v>
      </c>
      <c r="D21" t="s">
        <v>1334</v>
      </c>
      <c r="E21" t="s">
        <v>300</v>
      </c>
      <c r="G21">
        <v>21</v>
      </c>
      <c r="H21" t="s">
        <v>1179</v>
      </c>
      <c r="I21" t="s">
        <v>1214</v>
      </c>
      <c r="J21" t="s">
        <v>1375</v>
      </c>
      <c r="M21" s="40"/>
      <c r="N21" s="40"/>
      <c r="O21" s="40"/>
      <c r="Q21" s="46" t="str">
        <f>Q19</f>
        <v>Debi e Loide</v>
      </c>
      <c r="R21" s="46" t="str">
        <f>R19</f>
        <v>TIMAO R.F.G + Gigantes Morumbi F.C</v>
      </c>
      <c r="S21" s="43">
        <v>246.48</v>
      </c>
      <c r="T21" s="51" t="s">
        <v>240</v>
      </c>
      <c r="U21" s="41">
        <v>216.08</v>
      </c>
      <c r="V21" s="40" t="str">
        <f>V18</f>
        <v>Pelicano do Egito</v>
      </c>
      <c r="W21" s="40" t="str">
        <f>W18</f>
        <v>Al Ahly Ecc + Pelicano Papada F.C</v>
      </c>
      <c r="X21" s="53">
        <f t="shared" si="11"/>
        <v>30.399999999999977</v>
      </c>
      <c r="Z21" s="40" t="s">
        <v>231</v>
      </c>
      <c r="AA21" s="40" t="s">
        <v>1181</v>
      </c>
      <c r="AB21" s="40" t="s">
        <v>1237</v>
      </c>
      <c r="AC21" s="40">
        <v>2</v>
      </c>
      <c r="AD21" s="40">
        <v>1</v>
      </c>
      <c r="AE21" s="40">
        <v>0</v>
      </c>
      <c r="AF21" s="40">
        <v>2</v>
      </c>
      <c r="AG21" s="54">
        <f>SUM(U18,U21,S23)</f>
        <v>522.07000000000005</v>
      </c>
      <c r="AH21" s="54">
        <f>SUM(S18,S21,U23)</f>
        <v>611.16</v>
      </c>
      <c r="AI21" s="54">
        <f>AG21-AH21</f>
        <v>-89.089999999999918</v>
      </c>
      <c r="AK21" s="40" t="s">
        <v>231</v>
      </c>
      <c r="AL21" s="40" t="s">
        <v>1181</v>
      </c>
      <c r="AM21" s="40" t="s">
        <v>1237</v>
      </c>
      <c r="AN21" s="40">
        <v>2</v>
      </c>
      <c r="AO21" s="40">
        <v>1</v>
      </c>
      <c r="AP21" s="40">
        <v>0</v>
      </c>
      <c r="AQ21" s="40">
        <v>2</v>
      </c>
      <c r="AR21" s="40">
        <v>522.07000000000005</v>
      </c>
      <c r="AS21" s="40">
        <v>611.16</v>
      </c>
      <c r="AT21" s="40">
        <v>-89.089999999999918</v>
      </c>
      <c r="AW21" s="67" t="s">
        <v>1487</v>
      </c>
      <c r="AX21" s="67"/>
      <c r="AY21" s="67"/>
      <c r="AZ21" s="67"/>
      <c r="BA21" s="67"/>
      <c r="BB21" s="67"/>
      <c r="BC21" s="67"/>
    </row>
    <row r="22" spans="1:58">
      <c r="A22">
        <v>21</v>
      </c>
      <c r="B22" t="s">
        <v>1186</v>
      </c>
      <c r="C22" t="s">
        <v>1227</v>
      </c>
      <c r="D22" t="s">
        <v>1335</v>
      </c>
      <c r="E22" t="s">
        <v>1347</v>
      </c>
      <c r="G22">
        <v>22</v>
      </c>
      <c r="H22" t="s">
        <v>1183</v>
      </c>
      <c r="I22" t="s">
        <v>1236</v>
      </c>
      <c r="J22" t="s">
        <v>1376</v>
      </c>
      <c r="M22" s="40" t="s">
        <v>1224</v>
      </c>
      <c r="N22" s="40" t="s">
        <v>1225</v>
      </c>
      <c r="O22" s="40" t="s">
        <v>1347</v>
      </c>
      <c r="Q22" s="40" t="str">
        <f>Q18</f>
        <v>Garota de Marília</v>
      </c>
      <c r="R22" s="40" t="str">
        <f>R18</f>
        <v>Mariliense F.C + Ipanema13</v>
      </c>
      <c r="S22" s="41">
        <v>221.38</v>
      </c>
      <c r="T22" s="51" t="s">
        <v>240</v>
      </c>
      <c r="U22" s="43">
        <v>246.48</v>
      </c>
      <c r="V22" s="46" t="str">
        <f>Q19</f>
        <v>Debi e Loide</v>
      </c>
      <c r="W22" s="46" t="str">
        <f>R19</f>
        <v>TIMAO R.F.G + Gigantes Morumbi F.C</v>
      </c>
      <c r="X22" s="53">
        <f t="shared" si="11"/>
        <v>-25.099999999999994</v>
      </c>
      <c r="Z22" s="40"/>
      <c r="AA22" s="40"/>
      <c r="AB22" s="40"/>
      <c r="AC22" s="40"/>
      <c r="AD22" s="40"/>
      <c r="AE22" s="40"/>
      <c r="AF22" s="40"/>
      <c r="AG22" s="50"/>
      <c r="AH22" s="50"/>
      <c r="AI22" s="5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W22" s="40" t="s">
        <v>1178</v>
      </c>
      <c r="AX22" s="40" t="s">
        <v>1220</v>
      </c>
      <c r="AY22" s="41"/>
      <c r="AZ22" s="40" t="s">
        <v>240</v>
      </c>
      <c r="BA22" s="41"/>
      <c r="BB22" s="40" t="s">
        <v>1186</v>
      </c>
      <c r="BC22" s="40" t="s">
        <v>1227</v>
      </c>
    </row>
    <row r="23" spans="1:58">
      <c r="A23">
        <v>22</v>
      </c>
      <c r="B23" t="s">
        <v>1193</v>
      </c>
      <c r="C23" t="s">
        <v>1222</v>
      </c>
      <c r="D23" t="s">
        <v>1336</v>
      </c>
      <c r="E23" t="s">
        <v>1348</v>
      </c>
      <c r="G23">
        <v>23</v>
      </c>
      <c r="H23" t="s">
        <v>1175</v>
      </c>
      <c r="I23" t="s">
        <v>1231</v>
      </c>
      <c r="J23" t="s">
        <v>1377</v>
      </c>
      <c r="M23" s="40" t="s">
        <v>1196</v>
      </c>
      <c r="N23" s="40" t="s">
        <v>1238</v>
      </c>
      <c r="O23" s="40" t="s">
        <v>1347</v>
      </c>
      <c r="Q23" s="40" t="str">
        <f>V18</f>
        <v>Pelicano do Egito</v>
      </c>
      <c r="R23" s="40" t="str">
        <f>W18</f>
        <v>Al Ahly Ecc + Pelicano Papada F.C</v>
      </c>
      <c r="S23" s="41">
        <v>140.09</v>
      </c>
      <c r="T23" s="51" t="s">
        <v>240</v>
      </c>
      <c r="U23" s="43">
        <v>205.28</v>
      </c>
      <c r="V23" s="46" t="str">
        <f>V19</f>
        <v>Tranquilidade Zicada</v>
      </c>
      <c r="W23" s="46" t="str">
        <f>W19</f>
        <v>Joga Tranquilo F.S. + SAY ZIKA</v>
      </c>
      <c r="X23" s="53">
        <f t="shared" si="11"/>
        <v>-65.19</v>
      </c>
      <c r="Z23" s="40"/>
      <c r="AA23" s="40"/>
      <c r="AB23" s="40"/>
      <c r="AC23" s="40"/>
      <c r="AD23" s="40"/>
      <c r="AE23" s="40"/>
      <c r="AF23" s="40"/>
      <c r="AG23" s="50"/>
      <c r="AH23" s="50"/>
      <c r="AI23" s="50"/>
      <c r="AK23" s="40"/>
      <c r="AL23" s="40"/>
      <c r="AM23" s="40"/>
      <c r="AN23" s="40"/>
      <c r="AO23" s="40"/>
      <c r="AP23" s="40"/>
      <c r="AQ23" s="40"/>
      <c r="AR23" s="40"/>
      <c r="AS23" s="40"/>
      <c r="AT23" s="40"/>
    </row>
    <row r="24" spans="1:58">
      <c r="A24">
        <v>23</v>
      </c>
      <c r="B24" t="s">
        <v>1194</v>
      </c>
      <c r="C24" t="s">
        <v>1217</v>
      </c>
      <c r="D24" t="s">
        <v>1337</v>
      </c>
      <c r="E24" t="s">
        <v>1349</v>
      </c>
      <c r="G24">
        <v>24</v>
      </c>
      <c r="H24" t="s">
        <v>1185</v>
      </c>
      <c r="I24" t="s">
        <v>1221</v>
      </c>
      <c r="J24" t="s">
        <v>1378</v>
      </c>
      <c r="M24" s="40" t="s">
        <v>1186</v>
      </c>
      <c r="N24" s="40" t="s">
        <v>1227</v>
      </c>
      <c r="O24" s="40" t="s">
        <v>1347</v>
      </c>
      <c r="Q24" s="40"/>
      <c r="R24" s="40"/>
      <c r="S24" s="41"/>
      <c r="T24" s="51"/>
      <c r="U24" s="41"/>
      <c r="V24" s="40"/>
      <c r="W24" s="40"/>
      <c r="Z24" s="40"/>
      <c r="AA24" s="40"/>
      <c r="AB24" s="40"/>
      <c r="AC24" s="40"/>
      <c r="AD24" s="40"/>
      <c r="AE24" s="40"/>
      <c r="AF24" s="40"/>
      <c r="AG24" s="50"/>
      <c r="AH24" s="50"/>
      <c r="AI24" s="50"/>
      <c r="AK24" s="40"/>
      <c r="AL24" s="40"/>
      <c r="AM24" s="40"/>
      <c r="AN24" s="40"/>
      <c r="AO24" s="40"/>
      <c r="AP24" s="40"/>
      <c r="AQ24" s="40"/>
      <c r="AR24" s="40"/>
      <c r="AS24" s="40"/>
      <c r="AT24" s="40"/>
    </row>
    <row r="25" spans="1:58">
      <c r="A25">
        <v>24</v>
      </c>
      <c r="B25" t="s">
        <v>1184</v>
      </c>
      <c r="C25" t="s">
        <v>1226</v>
      </c>
      <c r="D25" t="s">
        <v>1338</v>
      </c>
      <c r="E25" t="s">
        <v>1350</v>
      </c>
      <c r="G25">
        <v>25</v>
      </c>
      <c r="H25" t="s">
        <v>1174</v>
      </c>
      <c r="I25" t="s">
        <v>1215</v>
      </c>
      <c r="J25" t="s">
        <v>1379</v>
      </c>
      <c r="M25" s="40" t="s">
        <v>1199</v>
      </c>
      <c r="N25" s="40" t="s">
        <v>1239</v>
      </c>
      <c r="O25" s="40" t="s">
        <v>1347</v>
      </c>
      <c r="Q25" s="40"/>
      <c r="R25" s="40"/>
      <c r="S25" s="41"/>
      <c r="T25" s="51" t="s">
        <v>300</v>
      </c>
      <c r="U25" s="41"/>
      <c r="V25" s="40"/>
      <c r="W25" s="40"/>
      <c r="Z25" s="40"/>
      <c r="AA25" s="40"/>
      <c r="AB25" s="40"/>
      <c r="AC25" s="40" t="s">
        <v>361</v>
      </c>
      <c r="AD25" s="40" t="s">
        <v>1389</v>
      </c>
      <c r="AE25" s="40" t="s">
        <v>1347</v>
      </c>
      <c r="AF25" s="40" t="s">
        <v>300</v>
      </c>
      <c r="AG25" s="50" t="s">
        <v>1388</v>
      </c>
      <c r="AH25" s="50" t="s">
        <v>1388</v>
      </c>
      <c r="AI25" s="50" t="s">
        <v>1390</v>
      </c>
      <c r="AK25" s="40"/>
      <c r="AL25" s="40"/>
      <c r="AM25" s="40"/>
      <c r="AN25" s="40" t="s">
        <v>361</v>
      </c>
      <c r="AO25" s="40" t="s">
        <v>1389</v>
      </c>
      <c r="AP25" s="40" t="s">
        <v>1347</v>
      </c>
      <c r="AQ25" s="40" t="s">
        <v>300</v>
      </c>
      <c r="AR25" s="40" t="s">
        <v>1388</v>
      </c>
      <c r="AS25" s="40" t="s">
        <v>1388</v>
      </c>
      <c r="AT25" s="40" t="s">
        <v>1390</v>
      </c>
    </row>
    <row r="26" spans="1:58">
      <c r="A26">
        <v>25</v>
      </c>
      <c r="B26" t="s">
        <v>1182</v>
      </c>
      <c r="C26" t="s">
        <v>1212</v>
      </c>
      <c r="D26" t="s">
        <v>1339</v>
      </c>
      <c r="E26" t="s">
        <v>239</v>
      </c>
      <c r="G26">
        <v>26</v>
      </c>
      <c r="H26" t="s">
        <v>1224</v>
      </c>
      <c r="I26" t="s">
        <v>1225</v>
      </c>
      <c r="J26" t="s">
        <v>1380</v>
      </c>
      <c r="M26" s="40"/>
      <c r="N26" s="40"/>
      <c r="O26" s="40"/>
      <c r="Q26" s="46" t="str">
        <f>M17</f>
        <v>A Bala do Allejo</v>
      </c>
      <c r="R26" s="46" t="str">
        <f>N17</f>
        <v>Juquitas FC + Allejo Team F.C</v>
      </c>
      <c r="S26" s="43">
        <v>151.80000000000001</v>
      </c>
      <c r="T26" s="51" t="s">
        <v>240</v>
      </c>
      <c r="U26" s="41">
        <v>129.6</v>
      </c>
      <c r="V26" s="40" t="str">
        <f>M20</f>
        <v>Sobrou o Dinizismo</v>
      </c>
      <c r="W26" s="40" t="str">
        <f>N20</f>
        <v>Diniz Santastico1 + SÓRRESTO</v>
      </c>
      <c r="X26" s="53">
        <f>S26-U26</f>
        <v>22.200000000000017</v>
      </c>
      <c r="Z26" s="40" t="s">
        <v>300</v>
      </c>
      <c r="AA26" s="40" t="s">
        <v>1188</v>
      </c>
      <c r="AB26" s="40" t="s">
        <v>1211</v>
      </c>
      <c r="AC26" s="40">
        <v>8</v>
      </c>
      <c r="AD26" s="40">
        <v>3</v>
      </c>
      <c r="AE26" s="40">
        <v>0</v>
      </c>
      <c r="AF26" s="40">
        <v>0</v>
      </c>
      <c r="AG26" s="50">
        <f>SUM(S26,S28,S30)</f>
        <v>600</v>
      </c>
      <c r="AH26" s="54">
        <f>SUM(U26,U28,U30)</f>
        <v>550.55999999999995</v>
      </c>
      <c r="AI26" s="54">
        <f>AG26-AH26</f>
        <v>49.440000000000055</v>
      </c>
      <c r="AK26" s="46" t="s">
        <v>300</v>
      </c>
      <c r="AL26" s="46" t="s">
        <v>1188</v>
      </c>
      <c r="AM26" s="46" t="s">
        <v>1211</v>
      </c>
      <c r="AN26" s="46">
        <v>8</v>
      </c>
      <c r="AO26" s="46">
        <v>3</v>
      </c>
      <c r="AP26" s="46">
        <v>0</v>
      </c>
      <c r="AQ26" s="46">
        <v>0</v>
      </c>
      <c r="AR26" s="46">
        <v>600</v>
      </c>
      <c r="AS26" s="46">
        <v>550.55999999999995</v>
      </c>
      <c r="AT26" s="46">
        <v>49.440000000000055</v>
      </c>
    </row>
    <row r="27" spans="1:58">
      <c r="A27">
        <v>26</v>
      </c>
      <c r="B27" t="s">
        <v>1177</v>
      </c>
      <c r="C27" t="s">
        <v>1219</v>
      </c>
      <c r="D27" t="s">
        <v>1340</v>
      </c>
      <c r="E27" t="s">
        <v>404</v>
      </c>
      <c r="G27">
        <v>27</v>
      </c>
      <c r="H27" t="s">
        <v>1196</v>
      </c>
      <c r="I27" t="s">
        <v>1238</v>
      </c>
      <c r="J27" t="s">
        <v>1381</v>
      </c>
      <c r="M27" s="40" t="s">
        <v>1176</v>
      </c>
      <c r="N27" s="40" t="s">
        <v>1216</v>
      </c>
      <c r="O27" s="40" t="s">
        <v>1348</v>
      </c>
      <c r="Q27" s="40" t="str">
        <f>M18</f>
        <v>Machadada no Mengo</v>
      </c>
      <c r="R27" s="40" t="str">
        <f>N18</f>
        <v>Machadotti1972 + Realmengo07 Fc</v>
      </c>
      <c r="S27" s="41">
        <v>122.43</v>
      </c>
      <c r="T27" s="51" t="s">
        <v>240</v>
      </c>
      <c r="U27" s="43">
        <v>137.69999999999999</v>
      </c>
      <c r="V27" s="46" t="str">
        <f>M19</f>
        <v>O véio e o vesgo</v>
      </c>
      <c r="W27" s="46" t="str">
        <f>N19</f>
        <v>ZAGO PRATIS FC + Bike Cristo</v>
      </c>
      <c r="X27" s="53">
        <f t="shared" ref="X27:X31" si="12">S27-U27</f>
        <v>-15.269999999999982</v>
      </c>
      <c r="Z27" s="40" t="s">
        <v>300</v>
      </c>
      <c r="AA27" s="40" t="s">
        <v>1172</v>
      </c>
      <c r="AB27" s="40" t="s">
        <v>1208</v>
      </c>
      <c r="AC27" s="40">
        <v>4</v>
      </c>
      <c r="AD27" s="40">
        <v>1</v>
      </c>
      <c r="AE27" s="40">
        <v>0</v>
      </c>
      <c r="AF27" s="40">
        <v>2</v>
      </c>
      <c r="AG27" s="54">
        <f>SUM(S27,S29,U30)</f>
        <v>561.79</v>
      </c>
      <c r="AH27" s="54">
        <f>SUM(U27,U29,S30)</f>
        <v>560.08000000000004</v>
      </c>
      <c r="AI27" s="54">
        <f>AG27-AH27</f>
        <v>1.7099999999999227</v>
      </c>
      <c r="AK27" s="46" t="s">
        <v>300</v>
      </c>
      <c r="AL27" s="46" t="s">
        <v>1197</v>
      </c>
      <c r="AM27" s="46" t="s">
        <v>1218</v>
      </c>
      <c r="AN27" s="46">
        <v>5</v>
      </c>
      <c r="AO27" s="46">
        <v>2</v>
      </c>
      <c r="AP27" s="46">
        <v>0</v>
      </c>
      <c r="AQ27" s="46">
        <v>1</v>
      </c>
      <c r="AR27" s="46">
        <v>540.26</v>
      </c>
      <c r="AS27" s="46">
        <v>544.80999999999995</v>
      </c>
      <c r="AT27" s="46">
        <v>-4.5499999999999545</v>
      </c>
    </row>
    <row r="28" spans="1:58">
      <c r="A28">
        <v>27</v>
      </c>
      <c r="B28" t="s">
        <v>1181</v>
      </c>
      <c r="C28" t="s">
        <v>1237</v>
      </c>
      <c r="D28" t="s">
        <v>1341</v>
      </c>
      <c r="E28" t="s">
        <v>231</v>
      </c>
      <c r="G28">
        <v>28</v>
      </c>
      <c r="H28" t="s">
        <v>1172</v>
      </c>
      <c r="I28" t="s">
        <v>1208</v>
      </c>
      <c r="J28" t="s">
        <v>1382</v>
      </c>
      <c r="M28" s="40" t="s">
        <v>1198</v>
      </c>
      <c r="N28" s="40" t="s">
        <v>1235</v>
      </c>
      <c r="O28" s="40" t="s">
        <v>1348</v>
      </c>
      <c r="Q28" s="46" t="str">
        <f>Q26</f>
        <v>A Bala do Allejo</v>
      </c>
      <c r="R28" s="46" t="str">
        <f>R26</f>
        <v>Juquitas FC + Allejo Team F.C</v>
      </c>
      <c r="S28" s="43">
        <v>224.1</v>
      </c>
      <c r="T28" s="51" t="s">
        <v>240</v>
      </c>
      <c r="U28" s="41">
        <v>201.28</v>
      </c>
      <c r="V28" s="40" t="str">
        <f>V27</f>
        <v>O véio e o vesgo</v>
      </c>
      <c r="W28" s="40" t="str">
        <f>W27</f>
        <v>ZAGO PRATIS FC + Bike Cristo</v>
      </c>
      <c r="X28" s="53">
        <f t="shared" si="12"/>
        <v>22.819999999999993</v>
      </c>
      <c r="Z28" s="40" t="s">
        <v>300</v>
      </c>
      <c r="AA28" s="40" t="s">
        <v>1197</v>
      </c>
      <c r="AB28" s="40" t="s">
        <v>1218</v>
      </c>
      <c r="AC28" s="40">
        <v>5</v>
      </c>
      <c r="AD28" s="40">
        <v>2</v>
      </c>
      <c r="AE28" s="40">
        <v>0</v>
      </c>
      <c r="AF28" s="40">
        <v>1</v>
      </c>
      <c r="AG28" s="54">
        <f>SUM(U27,U28,U31)</f>
        <v>540.26</v>
      </c>
      <c r="AH28" s="54">
        <f>SUM(S27,S28,S31)</f>
        <v>544.80999999999995</v>
      </c>
      <c r="AI28" s="54">
        <f>AG28-AH28</f>
        <v>-4.5499999999999545</v>
      </c>
      <c r="AK28" s="40" t="s">
        <v>300</v>
      </c>
      <c r="AL28" s="40" t="s">
        <v>1172</v>
      </c>
      <c r="AM28" s="40" t="s">
        <v>1208</v>
      </c>
      <c r="AN28" s="40">
        <v>4</v>
      </c>
      <c r="AO28" s="40">
        <v>1</v>
      </c>
      <c r="AP28" s="40">
        <v>0</v>
      </c>
      <c r="AQ28" s="40">
        <v>2</v>
      </c>
      <c r="AR28" s="40">
        <v>561.79</v>
      </c>
      <c r="AS28" s="40">
        <v>560.08000000000004</v>
      </c>
      <c r="AT28" s="40">
        <v>1.7099999999999227</v>
      </c>
    </row>
    <row r="29" spans="1:58">
      <c r="A29">
        <v>28</v>
      </c>
      <c r="B29" t="s">
        <v>1185</v>
      </c>
      <c r="C29" t="s">
        <v>1221</v>
      </c>
      <c r="D29" t="s">
        <v>1342</v>
      </c>
      <c r="E29" t="s">
        <v>300</v>
      </c>
      <c r="G29">
        <v>29</v>
      </c>
      <c r="H29" t="s">
        <v>1193</v>
      </c>
      <c r="I29" t="s">
        <v>1222</v>
      </c>
      <c r="J29" t="s">
        <v>1383</v>
      </c>
      <c r="M29" s="40" t="s">
        <v>1193</v>
      </c>
      <c r="N29" s="40" t="s">
        <v>1222</v>
      </c>
      <c r="O29" s="40" t="s">
        <v>1348</v>
      </c>
      <c r="Q29" s="46" t="str">
        <f>Q27</f>
        <v>Machadada no Mengo</v>
      </c>
      <c r="R29" s="46" t="str">
        <f>R27</f>
        <v>Machadotti1972 + Realmengo07 Fc</v>
      </c>
      <c r="S29" s="43">
        <v>219.68</v>
      </c>
      <c r="T29" s="51" t="s">
        <v>240</v>
      </c>
      <c r="U29" s="41">
        <v>198.28</v>
      </c>
      <c r="V29" s="40" t="str">
        <f>V26</f>
        <v>Sobrou o Dinizismo</v>
      </c>
      <c r="W29" s="40" t="str">
        <f>W26</f>
        <v>Diniz Santastico1 + SÓRRESTO</v>
      </c>
      <c r="X29" s="53">
        <f t="shared" si="12"/>
        <v>21.400000000000006</v>
      </c>
      <c r="Z29" s="40" t="s">
        <v>300</v>
      </c>
      <c r="AA29" s="40" t="s">
        <v>1185</v>
      </c>
      <c r="AB29" s="40" t="s">
        <v>1221</v>
      </c>
      <c r="AC29" s="40">
        <v>1</v>
      </c>
      <c r="AD29" s="40">
        <v>0</v>
      </c>
      <c r="AE29" s="40">
        <v>0</v>
      </c>
      <c r="AF29" s="40">
        <v>2</v>
      </c>
      <c r="AG29" s="54">
        <f>SUM(U26,U29,S31)</f>
        <v>526.16</v>
      </c>
      <c r="AH29" s="54">
        <f>SUM(S26,S29,U31)</f>
        <v>572.76</v>
      </c>
      <c r="AI29" s="54">
        <f>AG29-AH29</f>
        <v>-46.600000000000023</v>
      </c>
      <c r="AK29" s="40" t="s">
        <v>300</v>
      </c>
      <c r="AL29" s="40" t="s">
        <v>1185</v>
      </c>
      <c r="AM29" s="40" t="s">
        <v>1221</v>
      </c>
      <c r="AN29" s="40">
        <v>1</v>
      </c>
      <c r="AO29" s="40">
        <v>0</v>
      </c>
      <c r="AP29" s="40">
        <v>0</v>
      </c>
      <c r="AQ29" s="40">
        <v>2</v>
      </c>
      <c r="AR29" s="40">
        <v>526.16</v>
      </c>
      <c r="AS29" s="40">
        <v>572.76</v>
      </c>
      <c r="AT29" s="40">
        <v>-46.600000000000023</v>
      </c>
    </row>
    <row r="30" spans="1:58">
      <c r="A30">
        <v>29</v>
      </c>
      <c r="B30" t="s">
        <v>1199</v>
      </c>
      <c r="C30" t="s">
        <v>1239</v>
      </c>
      <c r="D30" t="s">
        <v>1343</v>
      </c>
      <c r="E30" t="s">
        <v>1347</v>
      </c>
      <c r="G30">
        <v>30</v>
      </c>
      <c r="H30" t="s">
        <v>1192</v>
      </c>
      <c r="I30" t="s">
        <v>1234</v>
      </c>
      <c r="J30" t="s">
        <v>1384</v>
      </c>
      <c r="M30" s="40" t="s">
        <v>1195</v>
      </c>
      <c r="N30" s="40" t="s">
        <v>1233</v>
      </c>
      <c r="O30" s="40" t="s">
        <v>1348</v>
      </c>
      <c r="Q30" s="46" t="str">
        <f>Q26</f>
        <v>A Bala do Allejo</v>
      </c>
      <c r="R30" s="46" t="str">
        <f>R26</f>
        <v>Juquitas FC + Allejo Team F.C</v>
      </c>
      <c r="S30" s="43">
        <v>224.1</v>
      </c>
      <c r="T30" s="51" t="s">
        <v>240</v>
      </c>
      <c r="U30" s="41">
        <v>219.68</v>
      </c>
      <c r="V30" s="40" t="str">
        <f>Q27</f>
        <v>Machadada no Mengo</v>
      </c>
      <c r="W30" s="40" t="str">
        <f>R27</f>
        <v>Machadotti1972 + Realmengo07 Fc</v>
      </c>
      <c r="X30" s="53">
        <f t="shared" si="12"/>
        <v>4.4199999999999875</v>
      </c>
      <c r="Z30" s="40"/>
      <c r="AA30" s="40"/>
      <c r="AB30" s="40"/>
      <c r="AC30" s="40"/>
      <c r="AD30" s="40"/>
      <c r="AE30" s="40"/>
      <c r="AF30" s="40"/>
      <c r="AG30" s="50"/>
      <c r="AH30" s="50"/>
      <c r="AI30" s="50"/>
      <c r="AK30" s="40"/>
      <c r="AL30" s="40"/>
      <c r="AM30" s="40"/>
      <c r="AN30" s="40"/>
      <c r="AO30" s="40"/>
      <c r="AP30" s="40"/>
      <c r="AQ30" s="40"/>
      <c r="AR30" s="40"/>
      <c r="AS30" s="40"/>
      <c r="AT30" s="40"/>
    </row>
    <row r="31" spans="1:58">
      <c r="A31">
        <v>30</v>
      </c>
      <c r="B31" t="s">
        <v>1195</v>
      </c>
      <c r="C31" t="s">
        <v>1233</v>
      </c>
      <c r="D31" t="s">
        <v>1344</v>
      </c>
      <c r="E31" t="s">
        <v>1348</v>
      </c>
      <c r="G31">
        <v>31</v>
      </c>
      <c r="H31" t="s">
        <v>1170</v>
      </c>
      <c r="I31" t="s">
        <v>1240</v>
      </c>
      <c r="J31" t="s">
        <v>1385</v>
      </c>
      <c r="M31" s="40"/>
      <c r="N31" s="40"/>
      <c r="O31" s="40"/>
      <c r="Q31" s="40" t="str">
        <f>V26</f>
        <v>Sobrou o Dinizismo</v>
      </c>
      <c r="R31" s="40" t="str">
        <f>W26</f>
        <v>Diniz Santastico1 + SÓRRESTO</v>
      </c>
      <c r="S31" s="41">
        <v>198.28</v>
      </c>
      <c r="T31" s="51" t="s">
        <v>240</v>
      </c>
      <c r="U31" s="43">
        <v>201.28</v>
      </c>
      <c r="V31" s="46" t="str">
        <f>V27</f>
        <v>O véio e o vesgo</v>
      </c>
      <c r="W31" s="46" t="str">
        <f>W27</f>
        <v>ZAGO PRATIS FC + Bike Cristo</v>
      </c>
      <c r="X31" s="53">
        <f t="shared" si="12"/>
        <v>-3</v>
      </c>
      <c r="Z31" s="40"/>
      <c r="AA31" s="40"/>
      <c r="AB31" s="40"/>
      <c r="AC31" s="40"/>
      <c r="AD31" s="40"/>
      <c r="AE31" s="40"/>
      <c r="AF31" s="40"/>
      <c r="AG31" s="50"/>
      <c r="AH31" s="50"/>
      <c r="AI31" s="50"/>
      <c r="AK31" s="40"/>
      <c r="AL31" s="40"/>
      <c r="AM31" s="40"/>
      <c r="AN31" s="40"/>
      <c r="AO31" s="40"/>
      <c r="AP31" s="40"/>
      <c r="AQ31" s="40"/>
      <c r="AR31" s="40"/>
      <c r="AS31" s="40"/>
      <c r="AT31" s="40"/>
    </row>
    <row r="32" spans="1:58">
      <c r="A32">
        <v>31</v>
      </c>
      <c r="B32" t="s">
        <v>1173</v>
      </c>
      <c r="C32" t="s">
        <v>1230</v>
      </c>
      <c r="D32" t="s">
        <v>1345</v>
      </c>
      <c r="E32" t="s">
        <v>1349</v>
      </c>
      <c r="G32">
        <v>32</v>
      </c>
      <c r="H32" t="s">
        <v>1177</v>
      </c>
      <c r="I32" t="s">
        <v>1219</v>
      </c>
      <c r="J32" t="s">
        <v>1386</v>
      </c>
      <c r="M32" s="40" t="s">
        <v>1190</v>
      </c>
      <c r="N32" s="40" t="s">
        <v>1223</v>
      </c>
      <c r="O32" s="40" t="s">
        <v>1349</v>
      </c>
      <c r="Q32" s="40"/>
      <c r="R32" s="40"/>
      <c r="S32" s="41"/>
      <c r="T32" s="51"/>
      <c r="U32" s="41"/>
      <c r="V32" s="40"/>
      <c r="W32" s="40"/>
      <c r="Z32" s="40"/>
      <c r="AA32" s="40"/>
      <c r="AB32" s="40"/>
      <c r="AC32" s="40"/>
      <c r="AD32" s="40"/>
      <c r="AE32" s="40"/>
      <c r="AF32" s="40"/>
      <c r="AG32" s="50"/>
      <c r="AH32" s="50"/>
      <c r="AI32" s="50"/>
      <c r="AK32" s="40"/>
      <c r="AL32" s="40"/>
      <c r="AM32" s="40"/>
      <c r="AN32" s="40"/>
      <c r="AO32" s="40"/>
      <c r="AP32" s="40"/>
      <c r="AQ32" s="40"/>
      <c r="AR32" s="40"/>
      <c r="AS32" s="40"/>
      <c r="AT32" s="40"/>
    </row>
    <row r="33" spans="1:46">
      <c r="A33">
        <v>32</v>
      </c>
      <c r="B33" t="s">
        <v>1170</v>
      </c>
      <c r="C33" t="s">
        <v>1240</v>
      </c>
      <c r="D33" t="s">
        <v>1346</v>
      </c>
      <c r="E33" t="s">
        <v>1350</v>
      </c>
      <c r="M33" s="40" t="s">
        <v>1191</v>
      </c>
      <c r="N33" s="40" t="s">
        <v>1232</v>
      </c>
      <c r="O33" s="40" t="s">
        <v>1349</v>
      </c>
      <c r="Q33" s="40"/>
      <c r="R33" s="40"/>
      <c r="S33" s="41"/>
      <c r="T33" s="51" t="s">
        <v>1347</v>
      </c>
      <c r="U33" s="41"/>
      <c r="V33" s="40"/>
      <c r="W33" s="40"/>
      <c r="Z33" s="40"/>
      <c r="AA33" s="40"/>
      <c r="AB33" s="40"/>
      <c r="AC33" s="40" t="s">
        <v>361</v>
      </c>
      <c r="AD33" s="40" t="s">
        <v>1389</v>
      </c>
      <c r="AE33" s="40" t="s">
        <v>1347</v>
      </c>
      <c r="AF33" s="40" t="s">
        <v>300</v>
      </c>
      <c r="AG33" s="50" t="s">
        <v>1388</v>
      </c>
      <c r="AH33" s="50" t="s">
        <v>1388</v>
      </c>
      <c r="AI33" s="50" t="s">
        <v>1390</v>
      </c>
      <c r="AK33" s="40"/>
      <c r="AL33" s="40"/>
      <c r="AM33" s="40"/>
      <c r="AN33" s="40" t="s">
        <v>361</v>
      </c>
      <c r="AO33" s="40" t="s">
        <v>1389</v>
      </c>
      <c r="AP33" s="40" t="s">
        <v>1347</v>
      </c>
      <c r="AQ33" s="40" t="s">
        <v>300</v>
      </c>
      <c r="AR33" s="40" t="s">
        <v>1388</v>
      </c>
      <c r="AS33" s="40" t="s">
        <v>1388</v>
      </c>
      <c r="AT33" s="40" t="s">
        <v>1390</v>
      </c>
    </row>
    <row r="34" spans="1:46">
      <c r="M34" s="40" t="s">
        <v>1194</v>
      </c>
      <c r="N34" s="40" t="s">
        <v>1217</v>
      </c>
      <c r="O34" s="40" t="s">
        <v>1349</v>
      </c>
      <c r="Q34" s="40" t="str">
        <f>M22</f>
        <v>AdShottta</v>
      </c>
      <c r="R34" s="40" t="str">
        <f>N22</f>
        <v>Adshow17 F.C + Sobottka FC 633</v>
      </c>
      <c r="S34" s="41">
        <v>126.4</v>
      </c>
      <c r="T34" s="51" t="s">
        <v>240</v>
      </c>
      <c r="U34" s="43">
        <v>141.1</v>
      </c>
      <c r="V34" s="46" t="str">
        <f>M25</f>
        <v>Marco Enferrujado</v>
      </c>
      <c r="W34" s="46" t="str">
        <f>N25</f>
        <v>Ferrugem Ultimate + Marco-FSA</v>
      </c>
      <c r="X34" s="53">
        <f>S34-U34</f>
        <v>-14.699999999999989</v>
      </c>
      <c r="Z34" s="40" t="s">
        <v>1347</v>
      </c>
      <c r="AA34" s="40" t="s">
        <v>1224</v>
      </c>
      <c r="AB34" s="40" t="s">
        <v>1225</v>
      </c>
      <c r="AC34" s="40">
        <v>6</v>
      </c>
      <c r="AD34" s="40">
        <v>2</v>
      </c>
      <c r="AE34" s="40">
        <v>0</v>
      </c>
      <c r="AF34" s="40">
        <v>1</v>
      </c>
      <c r="AG34" s="50">
        <f>SUM(S34,S36,S38)</f>
        <v>509.26000000000005</v>
      </c>
      <c r="AH34" s="54">
        <f>SUM(U34,U36,U38)</f>
        <v>492.91999999999996</v>
      </c>
      <c r="AI34" s="54">
        <f>AG34-AH34</f>
        <v>16.340000000000089</v>
      </c>
      <c r="AK34" s="46" t="s">
        <v>1347</v>
      </c>
      <c r="AL34" s="46" t="s">
        <v>1224</v>
      </c>
      <c r="AM34" s="46" t="s">
        <v>1225</v>
      </c>
      <c r="AN34" s="46">
        <v>6</v>
      </c>
      <c r="AO34" s="46">
        <v>2</v>
      </c>
      <c r="AP34" s="46">
        <v>0</v>
      </c>
      <c r="AQ34" s="46">
        <v>1</v>
      </c>
      <c r="AR34" s="46">
        <v>509.26000000000005</v>
      </c>
      <c r="AS34" s="46">
        <v>492.91999999999996</v>
      </c>
      <c r="AT34" s="46">
        <v>16.340000000000089</v>
      </c>
    </row>
    <row r="35" spans="1:46">
      <c r="A35">
        <v>1</v>
      </c>
      <c r="B35" t="s">
        <v>1194</v>
      </c>
      <c r="C35" t="s">
        <v>1217</v>
      </c>
      <c r="D35" t="s">
        <v>1356</v>
      </c>
      <c r="M35" s="40" t="s">
        <v>1173</v>
      </c>
      <c r="N35" s="40" t="s">
        <v>1230</v>
      </c>
      <c r="O35" s="40" t="s">
        <v>1349</v>
      </c>
      <c r="Q35" s="40" t="str">
        <f>M23</f>
        <v>O gordo e o tonto</v>
      </c>
      <c r="R35" s="40" t="str">
        <f>N23</f>
        <v>SC Ornaghi Paulista + ZAGO PRATIS FC</v>
      </c>
      <c r="S35" s="41">
        <v>126.1</v>
      </c>
      <c r="T35" s="51" t="s">
        <v>240</v>
      </c>
      <c r="U35" s="43">
        <v>142.4</v>
      </c>
      <c r="V35" s="46" t="str">
        <f>M24</f>
        <v>Chulé de Globetrotter</v>
      </c>
      <c r="W35" s="46" t="str">
        <f>N24</f>
        <v>Brabo Globetrotters + Schuletroll</v>
      </c>
      <c r="X35" s="53">
        <f t="shared" ref="X35:X39" si="13">S35-U35</f>
        <v>-16.300000000000011</v>
      </c>
      <c r="Z35" s="40" t="s">
        <v>1347</v>
      </c>
      <c r="AA35" s="40" t="s">
        <v>1196</v>
      </c>
      <c r="AB35" s="40" t="s">
        <v>1238</v>
      </c>
      <c r="AC35" s="40">
        <v>2</v>
      </c>
      <c r="AD35" s="40">
        <v>1</v>
      </c>
      <c r="AE35" s="40">
        <v>0</v>
      </c>
      <c r="AF35" s="40">
        <v>2</v>
      </c>
      <c r="AG35" s="54">
        <f>SUM(S35,S37,U38)</f>
        <v>478.12</v>
      </c>
      <c r="AH35" s="54">
        <f>SUM(U35,U37,S38)</f>
        <v>501.57</v>
      </c>
      <c r="AI35" s="54">
        <f>AG35-AH35</f>
        <v>-23.449999999999989</v>
      </c>
      <c r="AK35" s="46" t="s">
        <v>1347</v>
      </c>
      <c r="AL35" s="46" t="s">
        <v>1186</v>
      </c>
      <c r="AM35" s="46" t="s">
        <v>1227</v>
      </c>
      <c r="AN35" s="46">
        <v>5</v>
      </c>
      <c r="AO35" s="46">
        <v>2</v>
      </c>
      <c r="AP35" s="46">
        <v>0</v>
      </c>
      <c r="AQ35" s="46">
        <v>1</v>
      </c>
      <c r="AR35" s="46">
        <v>494.02000000000004</v>
      </c>
      <c r="AS35" s="46">
        <v>485.27</v>
      </c>
      <c r="AT35" s="46">
        <v>8.7500000000000568</v>
      </c>
    </row>
    <row r="36" spans="1:46">
      <c r="A36">
        <v>2</v>
      </c>
      <c r="B36" t="s">
        <v>1181</v>
      </c>
      <c r="C36" t="s">
        <v>1237</v>
      </c>
      <c r="D36" t="s">
        <v>1357</v>
      </c>
      <c r="M36" s="40"/>
      <c r="N36" s="40"/>
      <c r="O36" s="40"/>
      <c r="Q36" s="46" t="str">
        <f>Q34</f>
        <v>AdShottta</v>
      </c>
      <c r="R36" s="46" t="str">
        <f>R34</f>
        <v>Adshow17 F.C + Sobottka FC 633</v>
      </c>
      <c r="S36" s="43">
        <v>191.43</v>
      </c>
      <c r="T36" s="51" t="s">
        <v>240</v>
      </c>
      <c r="U36" s="41">
        <v>175.81</v>
      </c>
      <c r="V36" s="40" t="str">
        <f>V35</f>
        <v>Chulé de Globetrotter</v>
      </c>
      <c r="W36" s="40" t="str">
        <f>W35</f>
        <v>Brabo Globetrotters + Schuletroll</v>
      </c>
      <c r="X36" s="53">
        <f t="shared" si="13"/>
        <v>15.620000000000005</v>
      </c>
      <c r="Z36" s="40" t="s">
        <v>1347</v>
      </c>
      <c r="AA36" s="40" t="s">
        <v>1186</v>
      </c>
      <c r="AB36" s="40" t="s">
        <v>1227</v>
      </c>
      <c r="AC36" s="40">
        <v>5</v>
      </c>
      <c r="AD36" s="40">
        <v>2</v>
      </c>
      <c r="AE36" s="40">
        <v>0</v>
      </c>
      <c r="AF36" s="40">
        <v>1</v>
      </c>
      <c r="AG36" s="54">
        <f>SUM(U35,U36,U39)</f>
        <v>494.02000000000004</v>
      </c>
      <c r="AH36" s="54">
        <f>SUM(S35,S36,S39)</f>
        <v>485.27</v>
      </c>
      <c r="AI36" s="54">
        <f>AG36-AH36</f>
        <v>8.7500000000000568</v>
      </c>
      <c r="AK36" s="40" t="s">
        <v>1347</v>
      </c>
      <c r="AL36" s="40" t="s">
        <v>1199</v>
      </c>
      <c r="AM36" s="40" t="s">
        <v>1239</v>
      </c>
      <c r="AN36" s="40">
        <v>5</v>
      </c>
      <c r="AO36" s="40">
        <v>1</v>
      </c>
      <c r="AP36" s="40">
        <v>0</v>
      </c>
      <c r="AQ36" s="40">
        <v>2</v>
      </c>
      <c r="AR36" s="40">
        <v>476.58000000000004</v>
      </c>
      <c r="AS36" s="40">
        <v>478.21999999999997</v>
      </c>
      <c r="AT36" s="40">
        <v>-1.6399999999999295</v>
      </c>
    </row>
    <row r="37" spans="1:46">
      <c r="A37">
        <v>3</v>
      </c>
      <c r="B37" t="s">
        <v>1182</v>
      </c>
      <c r="C37" t="s">
        <v>1212</v>
      </c>
      <c r="D37" t="s">
        <v>1358</v>
      </c>
      <c r="M37" s="40" t="s">
        <v>1183</v>
      </c>
      <c r="N37" s="40" t="s">
        <v>1236</v>
      </c>
      <c r="O37" s="40" t="s">
        <v>1350</v>
      </c>
      <c r="Q37" s="46" t="str">
        <f>Q35</f>
        <v>O gordo e o tonto</v>
      </c>
      <c r="R37" s="46" t="str">
        <f>R35</f>
        <v>SC Ornaghi Paulista + ZAGO PRATIS FC</v>
      </c>
      <c r="S37" s="43">
        <v>176.01</v>
      </c>
      <c r="T37" s="51" t="s">
        <v>240</v>
      </c>
      <c r="U37" s="41">
        <v>167.74</v>
      </c>
      <c r="V37" s="40" t="str">
        <f>V34</f>
        <v>Marco Enferrujado</v>
      </c>
      <c r="W37" s="40" t="str">
        <f>W34</f>
        <v>Ferrugem Ultimate + Marco-FSA</v>
      </c>
      <c r="X37" s="53">
        <f t="shared" si="13"/>
        <v>8.2699999999999818</v>
      </c>
      <c r="Z37" s="40" t="s">
        <v>1347</v>
      </c>
      <c r="AA37" s="40" t="s">
        <v>1199</v>
      </c>
      <c r="AB37" s="40" t="s">
        <v>1239</v>
      </c>
      <c r="AC37" s="40">
        <v>5</v>
      </c>
      <c r="AD37" s="40">
        <v>1</v>
      </c>
      <c r="AE37" s="40">
        <v>0</v>
      </c>
      <c r="AF37" s="40">
        <v>2</v>
      </c>
      <c r="AG37" s="54">
        <f>SUM(U34,U37,S39)</f>
        <v>476.58000000000004</v>
      </c>
      <c r="AH37" s="54">
        <f>SUM(S34,S37,U39)</f>
        <v>478.21999999999997</v>
      </c>
      <c r="AI37" s="54">
        <f>AG37-AH37</f>
        <v>-1.6399999999999295</v>
      </c>
      <c r="AK37" s="40" t="s">
        <v>1347</v>
      </c>
      <c r="AL37" s="40" t="s">
        <v>1196</v>
      </c>
      <c r="AM37" s="40" t="s">
        <v>1238</v>
      </c>
      <c r="AN37" s="40">
        <v>2</v>
      </c>
      <c r="AO37" s="40">
        <v>1</v>
      </c>
      <c r="AP37" s="40">
        <v>0</v>
      </c>
      <c r="AQ37" s="40">
        <v>2</v>
      </c>
      <c r="AR37" s="40">
        <v>478.12</v>
      </c>
      <c r="AS37" s="40">
        <v>501.57</v>
      </c>
      <c r="AT37" s="40">
        <v>-23.449999999999989</v>
      </c>
    </row>
    <row r="38" spans="1:46">
      <c r="A38">
        <v>4</v>
      </c>
      <c r="B38" t="s">
        <v>1178</v>
      </c>
      <c r="C38" t="s">
        <v>1220</v>
      </c>
      <c r="D38" t="s">
        <v>1359</v>
      </c>
      <c r="M38" s="40" t="s">
        <v>1171</v>
      </c>
      <c r="N38" s="40" t="s">
        <v>1229</v>
      </c>
      <c r="O38" s="40" t="s">
        <v>1350</v>
      </c>
      <c r="Q38" s="46" t="str">
        <f>Q34</f>
        <v>AdShottta</v>
      </c>
      <c r="R38" s="46" t="str">
        <f>R34</f>
        <v>Adshow17 F.C + Sobottka FC 633</v>
      </c>
      <c r="S38" s="43">
        <v>191.43</v>
      </c>
      <c r="T38" s="51" t="s">
        <v>240</v>
      </c>
      <c r="U38" s="41">
        <v>176.01</v>
      </c>
      <c r="V38" s="40" t="str">
        <f>Q35</f>
        <v>O gordo e o tonto</v>
      </c>
      <c r="W38" s="40" t="str">
        <f>R35</f>
        <v>SC Ornaghi Paulista + ZAGO PRATIS FC</v>
      </c>
      <c r="X38" s="53">
        <f t="shared" si="13"/>
        <v>15.420000000000016</v>
      </c>
      <c r="Z38" s="40"/>
      <c r="AA38" s="40"/>
      <c r="AB38" s="40"/>
      <c r="AC38" s="40"/>
      <c r="AD38" s="40"/>
      <c r="AE38" s="40"/>
      <c r="AF38" s="40"/>
      <c r="AG38" s="50"/>
      <c r="AH38" s="50"/>
      <c r="AI38" s="50"/>
      <c r="AK38" s="40"/>
      <c r="AL38" s="40"/>
      <c r="AM38" s="40"/>
      <c r="AN38" s="40"/>
      <c r="AO38" s="40"/>
      <c r="AP38" s="40"/>
      <c r="AQ38" s="40"/>
      <c r="AR38" s="40"/>
      <c r="AS38" s="40"/>
      <c r="AT38" s="40"/>
    </row>
    <row r="39" spans="1:46">
      <c r="A39">
        <v>5</v>
      </c>
      <c r="B39" t="s">
        <v>1180</v>
      </c>
      <c r="C39" t="s">
        <v>1213</v>
      </c>
      <c r="D39" t="s">
        <v>1360</v>
      </c>
      <c r="M39" s="40" t="s">
        <v>1184</v>
      </c>
      <c r="N39" s="40" t="s">
        <v>1226</v>
      </c>
      <c r="O39" s="40" t="s">
        <v>1350</v>
      </c>
      <c r="Q39" s="40" t="str">
        <f>V34</f>
        <v>Marco Enferrujado</v>
      </c>
      <c r="R39" s="40" t="str">
        <f>W34</f>
        <v>Ferrugem Ultimate + Marco-FSA</v>
      </c>
      <c r="S39" s="41">
        <v>167.74</v>
      </c>
      <c r="T39" s="51" t="s">
        <v>240</v>
      </c>
      <c r="U39" s="43">
        <v>175.81</v>
      </c>
      <c r="V39" s="46" t="str">
        <f>V35</f>
        <v>Chulé de Globetrotter</v>
      </c>
      <c r="W39" s="46" t="str">
        <f>W35</f>
        <v>Brabo Globetrotters + Schuletroll</v>
      </c>
      <c r="X39" s="53">
        <f t="shared" si="13"/>
        <v>-8.0699999999999932</v>
      </c>
      <c r="Z39" s="40"/>
      <c r="AA39" s="40"/>
      <c r="AB39" s="40"/>
      <c r="AC39" s="40"/>
      <c r="AD39" s="40"/>
      <c r="AE39" s="40"/>
      <c r="AF39" s="40"/>
      <c r="AG39" s="50"/>
      <c r="AH39" s="50"/>
      <c r="AI39" s="50"/>
      <c r="AK39" s="40"/>
      <c r="AL39" s="40"/>
      <c r="AM39" s="40"/>
      <c r="AN39" s="40"/>
      <c r="AO39" s="40"/>
      <c r="AP39" s="40"/>
      <c r="AQ39" s="40"/>
      <c r="AR39" s="40"/>
      <c r="AS39" s="40"/>
      <c r="AT39" s="40"/>
    </row>
    <row r="40" spans="1:46">
      <c r="A40">
        <v>6</v>
      </c>
      <c r="B40" t="s">
        <v>1200</v>
      </c>
      <c r="C40" t="s">
        <v>1210</v>
      </c>
      <c r="D40" t="s">
        <v>1361</v>
      </c>
      <c r="M40" s="40" t="s">
        <v>1170</v>
      </c>
      <c r="N40" s="40" t="s">
        <v>1240</v>
      </c>
      <c r="O40" s="40" t="s">
        <v>1350</v>
      </c>
      <c r="Q40" s="40"/>
      <c r="R40" s="40"/>
      <c r="S40" s="41"/>
      <c r="T40" s="51"/>
      <c r="U40" s="41"/>
      <c r="V40" s="40"/>
      <c r="W40" s="40"/>
      <c r="Z40" s="40"/>
      <c r="AA40" s="40"/>
      <c r="AB40" s="40"/>
      <c r="AC40" s="40"/>
      <c r="AD40" s="40"/>
      <c r="AE40" s="40"/>
      <c r="AF40" s="40"/>
      <c r="AG40" s="50"/>
      <c r="AH40" s="50"/>
      <c r="AI40" s="50"/>
      <c r="AK40" s="40"/>
      <c r="AL40" s="40"/>
      <c r="AM40" s="40"/>
      <c r="AN40" s="40"/>
      <c r="AO40" s="40"/>
      <c r="AP40" s="40"/>
      <c r="AQ40" s="40"/>
      <c r="AR40" s="40"/>
      <c r="AS40" s="40"/>
      <c r="AT40" s="40"/>
    </row>
    <row r="41" spans="1:46">
      <c r="A41">
        <v>7</v>
      </c>
      <c r="B41" t="s">
        <v>1173</v>
      </c>
      <c r="C41" t="s">
        <v>1230</v>
      </c>
      <c r="D41" t="s">
        <v>1362</v>
      </c>
      <c r="Q41" s="40"/>
      <c r="R41" s="40"/>
      <c r="S41" s="41"/>
      <c r="T41" s="51" t="s">
        <v>1348</v>
      </c>
      <c r="U41" s="41"/>
      <c r="V41" s="40"/>
      <c r="W41" s="40"/>
      <c r="Z41" s="40"/>
      <c r="AA41" s="40"/>
      <c r="AB41" s="40"/>
      <c r="AC41" s="40" t="s">
        <v>361</v>
      </c>
      <c r="AD41" s="40" t="s">
        <v>1389</v>
      </c>
      <c r="AE41" s="40" t="s">
        <v>1347</v>
      </c>
      <c r="AF41" s="40" t="s">
        <v>300</v>
      </c>
      <c r="AG41" s="50" t="s">
        <v>1388</v>
      </c>
      <c r="AH41" s="50" t="s">
        <v>1388</v>
      </c>
      <c r="AI41" s="50" t="s">
        <v>1390</v>
      </c>
      <c r="AK41" s="40"/>
      <c r="AL41" s="40"/>
      <c r="AM41" s="40"/>
      <c r="AN41" s="40" t="s">
        <v>361</v>
      </c>
      <c r="AO41" s="40" t="s">
        <v>1389</v>
      </c>
      <c r="AP41" s="40" t="s">
        <v>1347</v>
      </c>
      <c r="AQ41" s="40" t="s">
        <v>300</v>
      </c>
      <c r="AR41" s="40" t="s">
        <v>1388</v>
      </c>
      <c r="AS41" s="40" t="s">
        <v>1388</v>
      </c>
      <c r="AT41" s="40" t="s">
        <v>1390</v>
      </c>
    </row>
    <row r="42" spans="1:46">
      <c r="A42">
        <v>8</v>
      </c>
      <c r="B42" t="s">
        <v>1195</v>
      </c>
      <c r="C42" t="s">
        <v>1233</v>
      </c>
      <c r="D42" t="s">
        <v>1363</v>
      </c>
      <c r="Q42" s="40" t="str">
        <f>M27</f>
        <v>Cala e Finja</v>
      </c>
      <c r="R42" s="40" t="str">
        <f>N27</f>
        <v>CalazansTeam + J.V.Finhani</v>
      </c>
      <c r="S42" s="41">
        <v>147.30000000000001</v>
      </c>
      <c r="T42" s="51" t="s">
        <v>240</v>
      </c>
      <c r="U42" s="43">
        <v>152.63</v>
      </c>
      <c r="V42" s="46" t="str">
        <f>M30</f>
        <v>Lovers</v>
      </c>
      <c r="W42" s="46" t="str">
        <f>N30</f>
        <v>Xuchélides + Pelicano Papada F.C</v>
      </c>
      <c r="X42" s="53">
        <f>S42-U42</f>
        <v>-5.3299999999999841</v>
      </c>
      <c r="Z42" s="40" t="s">
        <v>1348</v>
      </c>
      <c r="AA42" s="40" t="s">
        <v>1176</v>
      </c>
      <c r="AB42" s="40" t="s">
        <v>1216</v>
      </c>
      <c r="AC42" s="40">
        <v>7</v>
      </c>
      <c r="AD42" s="40">
        <v>2</v>
      </c>
      <c r="AE42" s="40">
        <v>0</v>
      </c>
      <c r="AF42" s="40">
        <v>1</v>
      </c>
      <c r="AG42" s="50">
        <f>SUM(S42,S44,S46)</f>
        <v>564.55999999999995</v>
      </c>
      <c r="AH42" s="54">
        <f>SUM(U42,U44,U46)</f>
        <v>541.42000000000007</v>
      </c>
      <c r="AI42" s="54">
        <f>AG42-AH42</f>
        <v>23.139999999999873</v>
      </c>
      <c r="AK42" s="46" t="s">
        <v>1348</v>
      </c>
      <c r="AL42" s="46" t="s">
        <v>1176</v>
      </c>
      <c r="AM42" s="46" t="s">
        <v>1216</v>
      </c>
      <c r="AN42" s="46">
        <v>7</v>
      </c>
      <c r="AO42" s="46">
        <v>2</v>
      </c>
      <c r="AP42" s="46">
        <v>0</v>
      </c>
      <c r="AQ42" s="46">
        <v>1</v>
      </c>
      <c r="AR42" s="46">
        <v>564.55999999999995</v>
      </c>
      <c r="AS42" s="46">
        <v>541.42000000000007</v>
      </c>
      <c r="AT42" s="46">
        <v>23.139999999999873</v>
      </c>
    </row>
    <row r="43" spans="1:46">
      <c r="A43">
        <v>9</v>
      </c>
      <c r="B43" t="s">
        <v>1188</v>
      </c>
      <c r="C43" t="s">
        <v>1211</v>
      </c>
      <c r="D43" t="s">
        <v>1364</v>
      </c>
      <c r="Q43" s="46" t="str">
        <f>M28</f>
        <v>Rato de Mala</v>
      </c>
      <c r="R43" s="46" t="str">
        <f>N28</f>
        <v>mala03fc + 08 Ratto FC</v>
      </c>
      <c r="S43" s="43">
        <v>142.07</v>
      </c>
      <c r="T43" s="51" t="s">
        <v>240</v>
      </c>
      <c r="U43" s="41">
        <v>119.05</v>
      </c>
      <c r="V43" s="40" t="str">
        <f>M29</f>
        <v>FeliSEP</v>
      </c>
      <c r="W43" s="40" t="str">
        <f>N29</f>
        <v>Tua mãe SEP + F.C Felicio F.C</v>
      </c>
      <c r="X43" s="53">
        <f t="shared" ref="X43:X47" si="14">S43-U43</f>
        <v>23.019999999999996</v>
      </c>
      <c r="Z43" s="40" t="s">
        <v>1348</v>
      </c>
      <c r="AA43" s="40" t="s">
        <v>1198</v>
      </c>
      <c r="AB43" s="40" t="s">
        <v>1235</v>
      </c>
      <c r="AC43" s="40">
        <v>3</v>
      </c>
      <c r="AD43" s="40">
        <v>1</v>
      </c>
      <c r="AE43" s="40">
        <v>0</v>
      </c>
      <c r="AF43" s="40">
        <v>2</v>
      </c>
      <c r="AG43" s="54">
        <f>SUM(S43,S45,U46)</f>
        <v>536.21</v>
      </c>
      <c r="AH43" s="54">
        <f>SUM(U43,U45,S46)</f>
        <v>549.08999999999992</v>
      </c>
      <c r="AI43" s="54">
        <f>AG43-AH43</f>
        <v>-12.879999999999882</v>
      </c>
      <c r="AK43" s="46" t="s">
        <v>1348</v>
      </c>
      <c r="AL43" s="46" t="s">
        <v>1195</v>
      </c>
      <c r="AM43" s="46" t="s">
        <v>1233</v>
      </c>
      <c r="AN43" s="46">
        <v>5</v>
      </c>
      <c r="AO43" s="46">
        <v>2</v>
      </c>
      <c r="AP43" s="46">
        <v>0</v>
      </c>
      <c r="AQ43" s="46">
        <v>1</v>
      </c>
      <c r="AR43" s="46">
        <v>519.45999999999992</v>
      </c>
      <c r="AS43" s="46">
        <v>536.09</v>
      </c>
      <c r="AT43" s="46">
        <v>-16.630000000000109</v>
      </c>
    </row>
    <row r="44" spans="1:46">
      <c r="A44">
        <v>10</v>
      </c>
      <c r="B44" t="s">
        <v>1190</v>
      </c>
      <c r="C44" t="s">
        <v>1223</v>
      </c>
      <c r="D44" t="s">
        <v>1365</v>
      </c>
      <c r="Q44" s="46" t="str">
        <f>Q42</f>
        <v>Cala e Finja</v>
      </c>
      <c r="R44" s="46" t="str">
        <f>R42</f>
        <v>CalazansTeam + J.V.Finhani</v>
      </c>
      <c r="S44" s="43">
        <v>208.63</v>
      </c>
      <c r="T44" s="51" t="s">
        <v>240</v>
      </c>
      <c r="U44" s="41">
        <v>191.72</v>
      </c>
      <c r="V44" s="40" t="str">
        <f>V43</f>
        <v>FeliSEP</v>
      </c>
      <c r="W44" s="40" t="str">
        <f>W43</f>
        <v>Tua mãe SEP + F.C Felicio F.C</v>
      </c>
      <c r="X44" s="53">
        <f t="shared" si="14"/>
        <v>16.909999999999997</v>
      </c>
      <c r="Z44" s="40" t="s">
        <v>1348</v>
      </c>
      <c r="AA44" s="40" t="s">
        <v>1193</v>
      </c>
      <c r="AB44" s="40" t="s">
        <v>1222</v>
      </c>
      <c r="AC44" s="40">
        <v>3</v>
      </c>
      <c r="AD44" s="40">
        <v>1</v>
      </c>
      <c r="AE44" s="40">
        <v>0</v>
      </c>
      <c r="AF44" s="40">
        <v>2</v>
      </c>
      <c r="AG44" s="54">
        <f>SUM(U43,U44,U47)</f>
        <v>502.49</v>
      </c>
      <c r="AH44" s="54">
        <f>SUM(S43,S44,S47)</f>
        <v>496.12</v>
      </c>
      <c r="AI44" s="54">
        <f>AG44-AH44</f>
        <v>6.3700000000000045</v>
      </c>
      <c r="AK44" s="40" t="s">
        <v>1348</v>
      </c>
      <c r="AL44" s="40" t="s">
        <v>1193</v>
      </c>
      <c r="AM44" s="40" t="s">
        <v>1222</v>
      </c>
      <c r="AN44" s="40">
        <v>3</v>
      </c>
      <c r="AO44" s="40">
        <v>1</v>
      </c>
      <c r="AP44" s="40">
        <v>0</v>
      </c>
      <c r="AQ44" s="40">
        <v>2</v>
      </c>
      <c r="AR44" s="40">
        <v>502.49</v>
      </c>
      <c r="AS44" s="40">
        <v>496.12</v>
      </c>
      <c r="AT44" s="40">
        <v>6.3700000000000045</v>
      </c>
    </row>
    <row r="45" spans="1:46">
      <c r="A45">
        <v>11</v>
      </c>
      <c r="B45" t="s">
        <v>1189</v>
      </c>
      <c r="C45" t="s">
        <v>1228</v>
      </c>
      <c r="D45" t="s">
        <v>1366</v>
      </c>
      <c r="Q45" s="40" t="str">
        <f>Q43</f>
        <v>Rato de Mala</v>
      </c>
      <c r="R45" s="40" t="str">
        <f>R43</f>
        <v>mala03fc + 08 Ratto FC</v>
      </c>
      <c r="S45" s="41">
        <v>197.07</v>
      </c>
      <c r="T45" s="51" t="s">
        <v>240</v>
      </c>
      <c r="U45" s="43">
        <v>221.41</v>
      </c>
      <c r="V45" s="46" t="str">
        <f>V42</f>
        <v>Lovers</v>
      </c>
      <c r="W45" s="46" t="str">
        <f>W42</f>
        <v>Xuchélides + Pelicano Papada F.C</v>
      </c>
      <c r="X45" s="53">
        <f t="shared" si="14"/>
        <v>-24.340000000000003</v>
      </c>
      <c r="Z45" s="40" t="s">
        <v>1348</v>
      </c>
      <c r="AA45" s="40" t="s">
        <v>1195</v>
      </c>
      <c r="AB45" s="40" t="s">
        <v>1233</v>
      </c>
      <c r="AC45" s="40">
        <v>5</v>
      </c>
      <c r="AD45" s="40">
        <v>2</v>
      </c>
      <c r="AE45" s="40">
        <v>0</v>
      </c>
      <c r="AF45" s="40">
        <v>1</v>
      </c>
      <c r="AG45" s="54">
        <f>SUM(U42,U45,S47)</f>
        <v>519.45999999999992</v>
      </c>
      <c r="AH45" s="54">
        <f>SUM(S42,S45,U47)</f>
        <v>536.09</v>
      </c>
      <c r="AI45" s="54">
        <f>AG45-AH45</f>
        <v>-16.630000000000109</v>
      </c>
      <c r="AK45" s="40" t="s">
        <v>1348</v>
      </c>
      <c r="AL45" s="40" t="s">
        <v>1198</v>
      </c>
      <c r="AM45" s="40" t="s">
        <v>1235</v>
      </c>
      <c r="AN45" s="40">
        <v>3</v>
      </c>
      <c r="AO45" s="40">
        <v>1</v>
      </c>
      <c r="AP45" s="40">
        <v>0</v>
      </c>
      <c r="AQ45" s="40">
        <v>2</v>
      </c>
      <c r="AR45" s="40">
        <v>536.21</v>
      </c>
      <c r="AS45" s="40">
        <v>549.08999999999992</v>
      </c>
      <c r="AT45" s="40">
        <v>-12.879999999999882</v>
      </c>
    </row>
    <row r="46" spans="1:46">
      <c r="A46">
        <v>12</v>
      </c>
      <c r="B46" t="s">
        <v>1187</v>
      </c>
      <c r="C46" t="s">
        <v>1209</v>
      </c>
      <c r="D46" t="s">
        <v>1367</v>
      </c>
      <c r="Q46" s="46" t="str">
        <f>Q42</f>
        <v>Cala e Finja</v>
      </c>
      <c r="R46" s="46" t="str">
        <f>R42</f>
        <v>CalazansTeam + J.V.Finhani</v>
      </c>
      <c r="S46" s="43">
        <v>208.63</v>
      </c>
      <c r="T46" s="51" t="s">
        <v>240</v>
      </c>
      <c r="U46" s="41">
        <v>197.07</v>
      </c>
      <c r="V46" s="40" t="str">
        <f>Q43</f>
        <v>Rato de Mala</v>
      </c>
      <c r="W46" s="40" t="str">
        <f>R43</f>
        <v>mala03fc + 08 Ratto FC</v>
      </c>
      <c r="X46" s="53">
        <f t="shared" si="14"/>
        <v>11.560000000000002</v>
      </c>
      <c r="Z46" s="40"/>
      <c r="AA46" s="40"/>
      <c r="AB46" s="40"/>
      <c r="AC46" s="40"/>
      <c r="AD46" s="40"/>
      <c r="AE46" s="40"/>
      <c r="AF46" s="40"/>
      <c r="AG46" s="50"/>
      <c r="AH46" s="50"/>
      <c r="AI46" s="50"/>
      <c r="AK46" s="40"/>
      <c r="AL46" s="40"/>
      <c r="AM46" s="40"/>
      <c r="AN46" s="40"/>
      <c r="AO46" s="40"/>
      <c r="AP46" s="40"/>
      <c r="AQ46" s="40"/>
      <c r="AR46" s="40"/>
      <c r="AS46" s="40"/>
      <c r="AT46" s="40"/>
    </row>
    <row r="47" spans="1:46">
      <c r="A47">
        <v>13</v>
      </c>
      <c r="B47" t="s">
        <v>1176</v>
      </c>
      <c r="C47" t="s">
        <v>1216</v>
      </c>
      <c r="D47" t="s">
        <v>1368</v>
      </c>
      <c r="Q47" s="40" t="str">
        <f>V42</f>
        <v>Lovers</v>
      </c>
      <c r="R47" s="40" t="str">
        <f>W42</f>
        <v>Xuchélides + Pelicano Papada F.C</v>
      </c>
      <c r="S47" s="41">
        <v>145.41999999999999</v>
      </c>
      <c r="T47" s="51" t="s">
        <v>240</v>
      </c>
      <c r="U47" s="43">
        <v>191.72</v>
      </c>
      <c r="V47" s="46" t="str">
        <f>V43</f>
        <v>FeliSEP</v>
      </c>
      <c r="W47" s="46" t="str">
        <f>W43</f>
        <v>Tua mãe SEP + F.C Felicio F.C</v>
      </c>
      <c r="X47" s="53">
        <f t="shared" si="14"/>
        <v>-46.300000000000011</v>
      </c>
      <c r="Z47" s="40"/>
      <c r="AA47" s="40"/>
      <c r="AB47" s="40"/>
      <c r="AC47" s="40"/>
      <c r="AD47" s="40"/>
      <c r="AE47" s="40"/>
      <c r="AF47" s="40"/>
      <c r="AG47" s="50"/>
      <c r="AH47" s="50"/>
      <c r="AI47" s="50"/>
      <c r="AK47" s="40"/>
      <c r="AL47" s="40"/>
      <c r="AM47" s="40"/>
      <c r="AN47" s="40"/>
      <c r="AO47" s="40"/>
      <c r="AP47" s="40"/>
      <c r="AQ47" s="40"/>
      <c r="AR47" s="40"/>
      <c r="AS47" s="40"/>
      <c r="AT47" s="40"/>
    </row>
    <row r="48" spans="1:46">
      <c r="A48">
        <v>14</v>
      </c>
      <c r="B48" t="s">
        <v>1184</v>
      </c>
      <c r="C48" t="s">
        <v>1226</v>
      </c>
      <c r="D48" t="s">
        <v>1369</v>
      </c>
      <c r="Q48" s="40"/>
      <c r="R48" s="40"/>
      <c r="S48" s="41"/>
      <c r="T48" s="51"/>
      <c r="U48" s="41"/>
      <c r="V48" s="40"/>
      <c r="W48" s="40"/>
      <c r="Z48" s="40"/>
      <c r="AA48" s="40"/>
      <c r="AB48" s="40"/>
      <c r="AC48" s="40"/>
      <c r="AD48" s="40"/>
      <c r="AE48" s="40"/>
      <c r="AF48" s="40"/>
      <c r="AG48" s="50"/>
      <c r="AH48" s="50"/>
      <c r="AI48" s="50"/>
      <c r="AK48" s="40"/>
      <c r="AL48" s="40"/>
      <c r="AM48" s="40"/>
      <c r="AN48" s="40"/>
      <c r="AO48" s="40"/>
      <c r="AP48" s="40"/>
      <c r="AQ48" s="40"/>
      <c r="AR48" s="40"/>
      <c r="AS48" s="40"/>
      <c r="AT48" s="40"/>
    </row>
    <row r="49" spans="1:46">
      <c r="A49">
        <v>15</v>
      </c>
      <c r="B49" t="s">
        <v>1186</v>
      </c>
      <c r="C49" t="s">
        <v>1227</v>
      </c>
      <c r="D49" t="s">
        <v>1370</v>
      </c>
      <c r="Q49" s="40"/>
      <c r="R49" s="40"/>
      <c r="S49" s="41"/>
      <c r="T49" s="51" t="s">
        <v>1349</v>
      </c>
      <c r="U49" s="41"/>
      <c r="V49" s="40"/>
      <c r="W49" s="40"/>
      <c r="Z49" s="40"/>
      <c r="AA49" s="40"/>
      <c r="AB49" s="40"/>
      <c r="AC49" s="40" t="s">
        <v>361</v>
      </c>
      <c r="AD49" s="40" t="s">
        <v>1389</v>
      </c>
      <c r="AE49" s="40" t="s">
        <v>1347</v>
      </c>
      <c r="AF49" s="40" t="s">
        <v>300</v>
      </c>
      <c r="AG49" s="50" t="s">
        <v>1388</v>
      </c>
      <c r="AH49" s="50" t="s">
        <v>1388</v>
      </c>
      <c r="AI49" s="50" t="s">
        <v>1390</v>
      </c>
      <c r="AK49" s="46"/>
      <c r="AL49" s="46"/>
      <c r="AM49" s="46"/>
      <c r="AN49" s="46" t="s">
        <v>361</v>
      </c>
      <c r="AO49" s="46" t="s">
        <v>1389</v>
      </c>
      <c r="AP49" s="46" t="s">
        <v>1347</v>
      </c>
      <c r="AQ49" s="46" t="s">
        <v>300</v>
      </c>
      <c r="AR49" s="46" t="s">
        <v>1388</v>
      </c>
      <c r="AS49" s="46" t="s">
        <v>1388</v>
      </c>
      <c r="AT49" s="46" t="s">
        <v>1390</v>
      </c>
    </row>
    <row r="50" spans="1:46">
      <c r="A50">
        <v>16</v>
      </c>
      <c r="B50" t="s">
        <v>1198</v>
      </c>
      <c r="C50" t="s">
        <v>1235</v>
      </c>
      <c r="D50" t="s">
        <v>1371</v>
      </c>
      <c r="Q50" s="40" t="str">
        <f>M32</f>
        <v>Almirobense</v>
      </c>
      <c r="R50" s="40" t="str">
        <f>N32</f>
        <v>Almi Jr. FC + Gabirobense</v>
      </c>
      <c r="S50" s="41">
        <v>149.5</v>
      </c>
      <c r="T50" s="51" t="s">
        <v>240</v>
      </c>
      <c r="U50" s="43">
        <v>152.96</v>
      </c>
      <c r="V50" s="46" t="str">
        <f>M35</f>
        <v>Rattaria Máxima</v>
      </c>
      <c r="W50" s="46" t="str">
        <f>N35</f>
        <v>Real Rattaria FC + Massiminismo FC</v>
      </c>
      <c r="X50" s="53">
        <f>S50-U50</f>
        <v>-3.460000000000008</v>
      </c>
      <c r="Z50" s="40" t="s">
        <v>1349</v>
      </c>
      <c r="AA50" s="40" t="s">
        <v>1190</v>
      </c>
      <c r="AB50" s="40" t="s">
        <v>1223</v>
      </c>
      <c r="AC50" s="40">
        <v>2</v>
      </c>
      <c r="AD50" s="40">
        <v>0</v>
      </c>
      <c r="AE50" s="40">
        <v>0</v>
      </c>
      <c r="AF50" s="40">
        <v>3</v>
      </c>
      <c r="AG50" s="50">
        <f>SUM(S50,S52,S54)</f>
        <v>546.44000000000005</v>
      </c>
      <c r="AH50" s="54">
        <f>SUM(U50,U52,U54)</f>
        <v>592.52</v>
      </c>
      <c r="AI50" s="54">
        <f>AG50-AH50</f>
        <v>-46.079999999999927</v>
      </c>
      <c r="AK50" s="46" t="s">
        <v>1349</v>
      </c>
      <c r="AL50" s="46" t="s">
        <v>1194</v>
      </c>
      <c r="AM50" s="46" t="s">
        <v>1217</v>
      </c>
      <c r="AN50" s="46">
        <v>8</v>
      </c>
      <c r="AO50" s="46">
        <v>2</v>
      </c>
      <c r="AP50" s="46">
        <v>0</v>
      </c>
      <c r="AQ50" s="46">
        <v>1</v>
      </c>
      <c r="AR50" s="46">
        <v>582.66000000000008</v>
      </c>
      <c r="AS50" s="46">
        <v>499.75</v>
      </c>
      <c r="AT50" s="46">
        <v>82.910000000000082</v>
      </c>
    </row>
    <row r="51" spans="1:46">
      <c r="A51">
        <v>17</v>
      </c>
      <c r="B51" t="s">
        <v>1199</v>
      </c>
      <c r="C51" t="s">
        <v>1239</v>
      </c>
      <c r="D51" t="s">
        <v>1372</v>
      </c>
      <c r="Q51" s="40" t="str">
        <f>M33</f>
        <v>Reclame Aqui no Boteco</v>
      </c>
      <c r="R51" s="40" t="str">
        <f>N33</f>
        <v>Olimpingas Sport Club + Miss Procon Futebol Clube</v>
      </c>
      <c r="S51" s="41">
        <v>140.19999999999999</v>
      </c>
      <c r="T51" s="51" t="s">
        <v>240</v>
      </c>
      <c r="U51" s="43">
        <v>170.5</v>
      </c>
      <c r="V51" s="46" t="str">
        <f>M34</f>
        <v>A Maleta de Dez Real</v>
      </c>
      <c r="W51" s="46" t="str">
        <f>N34</f>
        <v>Maletinhas F.C. + Deizão Futebol Clube</v>
      </c>
      <c r="X51" s="53">
        <f t="shared" ref="X51:X55" si="15">S51-U51</f>
        <v>-30.300000000000011</v>
      </c>
      <c r="Z51" s="40" t="s">
        <v>1349</v>
      </c>
      <c r="AA51" s="40" t="s">
        <v>1191</v>
      </c>
      <c r="AB51" s="40" t="s">
        <v>1232</v>
      </c>
      <c r="AC51" s="40">
        <v>6</v>
      </c>
      <c r="AD51" s="40">
        <v>2</v>
      </c>
      <c r="AE51" s="40">
        <v>0</v>
      </c>
      <c r="AF51" s="40">
        <v>1</v>
      </c>
      <c r="AG51" s="54">
        <f>SUM(S51,S53,U54)</f>
        <v>607.16</v>
      </c>
      <c r="AH51" s="54">
        <f>SUM(U51,U53,S54)</f>
        <v>530.05000000000007</v>
      </c>
      <c r="AI51" s="54">
        <f>AG51-AH51</f>
        <v>77.1099999999999</v>
      </c>
      <c r="AK51" s="46" t="s">
        <v>1349</v>
      </c>
      <c r="AL51" s="46" t="s">
        <v>1191</v>
      </c>
      <c r="AM51" s="46" t="s">
        <v>1232</v>
      </c>
      <c r="AN51" s="46">
        <v>6</v>
      </c>
      <c r="AO51" s="46">
        <v>2</v>
      </c>
      <c r="AP51" s="46">
        <v>0</v>
      </c>
      <c r="AQ51" s="46">
        <v>1</v>
      </c>
      <c r="AR51" s="46">
        <v>607.16</v>
      </c>
      <c r="AS51" s="46">
        <v>530.05000000000007</v>
      </c>
      <c r="AT51" s="46">
        <v>77.1099999999999</v>
      </c>
    </row>
    <row r="52" spans="1:46">
      <c r="A52">
        <v>18</v>
      </c>
      <c r="B52" t="s">
        <v>1191</v>
      </c>
      <c r="C52" t="s">
        <v>1232</v>
      </c>
      <c r="D52" t="s">
        <v>1373</v>
      </c>
      <c r="Q52" s="40" t="str">
        <f>Q50</f>
        <v>Almirobense</v>
      </c>
      <c r="R52" s="40" t="str">
        <f>R50</f>
        <v>Almi Jr. FC + Gabirobense</v>
      </c>
      <c r="S52" s="41">
        <v>198.47</v>
      </c>
      <c r="T52" s="51" t="s">
        <v>240</v>
      </c>
      <c r="U52" s="43">
        <v>206.08</v>
      </c>
      <c r="V52" s="46" t="str">
        <f>V51</f>
        <v>A Maleta de Dez Real</v>
      </c>
      <c r="W52" s="46" t="str">
        <f>W51</f>
        <v>Maletinhas F.C. + Deizão Futebol Clube</v>
      </c>
      <c r="X52" s="53">
        <f t="shared" si="15"/>
        <v>-7.6100000000000136</v>
      </c>
      <c r="Z52" s="40" t="s">
        <v>1349</v>
      </c>
      <c r="AA52" s="40" t="s">
        <v>1194</v>
      </c>
      <c r="AB52" s="40" t="s">
        <v>1217</v>
      </c>
      <c r="AC52" s="40">
        <v>8</v>
      </c>
      <c r="AD52" s="40">
        <v>3</v>
      </c>
      <c r="AE52" s="40">
        <v>0</v>
      </c>
      <c r="AF52" s="40">
        <v>0</v>
      </c>
      <c r="AG52" s="54">
        <f>SUM(U51,U52,U55)</f>
        <v>582.66000000000008</v>
      </c>
      <c r="AH52" s="54">
        <f>SUM(S51,S52,S55)</f>
        <v>499.75</v>
      </c>
      <c r="AI52" s="54">
        <f>AG52-AH52</f>
        <v>82.910000000000082</v>
      </c>
      <c r="AK52" s="40" t="s">
        <v>1349</v>
      </c>
      <c r="AL52" s="40" t="s">
        <v>1190</v>
      </c>
      <c r="AM52" s="40" t="s">
        <v>1223</v>
      </c>
      <c r="AN52" s="40">
        <v>2</v>
      </c>
      <c r="AO52" s="40">
        <v>0</v>
      </c>
      <c r="AP52" s="40">
        <v>0</v>
      </c>
      <c r="AQ52" s="40">
        <v>3</v>
      </c>
      <c r="AR52" s="40">
        <v>546.44000000000005</v>
      </c>
      <c r="AS52" s="40">
        <v>592.52</v>
      </c>
      <c r="AT52" s="40">
        <v>-46.079999999999927</v>
      </c>
    </row>
    <row r="53" spans="1:46">
      <c r="A53">
        <v>19</v>
      </c>
      <c r="B53" t="s">
        <v>1197</v>
      </c>
      <c r="C53" t="s">
        <v>1218</v>
      </c>
      <c r="D53" t="s">
        <v>1374</v>
      </c>
      <c r="Q53" s="46" t="str">
        <f>Q51</f>
        <v>Reclame Aqui no Boteco</v>
      </c>
      <c r="R53" s="46" t="str">
        <f>R51</f>
        <v>Olimpingas Sport Club + Miss Procon Futebol Clube</v>
      </c>
      <c r="S53" s="43">
        <v>233.48</v>
      </c>
      <c r="T53" s="51" t="s">
        <v>240</v>
      </c>
      <c r="U53" s="41">
        <v>161.08000000000001</v>
      </c>
      <c r="V53" s="40" t="str">
        <f>V50</f>
        <v>Rattaria Máxima</v>
      </c>
      <c r="W53" s="40" t="str">
        <f>W50</f>
        <v>Real Rattaria FC + Massiminismo FC</v>
      </c>
      <c r="X53" s="53">
        <f t="shared" si="15"/>
        <v>72.399999999999977</v>
      </c>
      <c r="Z53" s="40" t="s">
        <v>1349</v>
      </c>
      <c r="AA53" s="40" t="s">
        <v>1173</v>
      </c>
      <c r="AB53" s="40" t="s">
        <v>1230</v>
      </c>
      <c r="AC53" s="40">
        <v>1</v>
      </c>
      <c r="AD53" s="40">
        <v>0</v>
      </c>
      <c r="AE53" s="40">
        <v>0</v>
      </c>
      <c r="AF53" s="40">
        <v>3</v>
      </c>
      <c r="AG53" s="54">
        <f>SUM(U50,U53,S55)</f>
        <v>475.12</v>
      </c>
      <c r="AH53" s="54">
        <f>SUM(S50,S53,U55)</f>
        <v>589.06000000000006</v>
      </c>
      <c r="AI53" s="54">
        <f>AG53-AH53</f>
        <v>-113.94000000000005</v>
      </c>
      <c r="AK53" s="40" t="s">
        <v>1349</v>
      </c>
      <c r="AL53" s="40" t="s">
        <v>1173</v>
      </c>
      <c r="AM53" s="40" t="s">
        <v>1230</v>
      </c>
      <c r="AN53" s="40">
        <v>2</v>
      </c>
      <c r="AO53" s="40">
        <v>1</v>
      </c>
      <c r="AP53" s="40">
        <v>0</v>
      </c>
      <c r="AQ53" s="40">
        <v>2</v>
      </c>
      <c r="AR53" s="40">
        <v>475.12</v>
      </c>
      <c r="AS53" s="40">
        <v>589.06000000000006</v>
      </c>
      <c r="AT53" s="40">
        <v>-113.94000000000005</v>
      </c>
    </row>
    <row r="54" spans="1:46">
      <c r="A54">
        <v>20</v>
      </c>
      <c r="B54" t="s">
        <v>1171</v>
      </c>
      <c r="C54" t="s">
        <v>1229</v>
      </c>
      <c r="D54" t="s">
        <v>1374</v>
      </c>
      <c r="Q54" s="40" t="str">
        <f>Q50</f>
        <v>Almirobense</v>
      </c>
      <c r="R54" s="40" t="str">
        <f>R50</f>
        <v>Almi Jr. FC + Gabirobense</v>
      </c>
      <c r="S54" s="41">
        <v>198.47</v>
      </c>
      <c r="T54" s="51" t="s">
        <v>240</v>
      </c>
      <c r="U54" s="43">
        <v>233.48</v>
      </c>
      <c r="V54" s="46" t="str">
        <f>Q51</f>
        <v>Reclame Aqui no Boteco</v>
      </c>
      <c r="W54" s="46" t="str">
        <f>R51</f>
        <v>Olimpingas Sport Club + Miss Procon Futebol Clube</v>
      </c>
      <c r="X54" s="53">
        <f t="shared" si="15"/>
        <v>-35.009999999999991</v>
      </c>
      <c r="Z54" s="40"/>
      <c r="AA54" s="40"/>
      <c r="AB54" s="40"/>
      <c r="AC54" s="40"/>
      <c r="AD54" s="40"/>
      <c r="AE54" s="40"/>
      <c r="AF54" s="40"/>
      <c r="AG54" s="50"/>
      <c r="AH54" s="50"/>
      <c r="AI54" s="50"/>
      <c r="AK54" s="40"/>
      <c r="AL54" s="40"/>
      <c r="AM54" s="40"/>
      <c r="AN54" s="40"/>
      <c r="AO54" s="40"/>
      <c r="AP54" s="40"/>
      <c r="AQ54" s="40"/>
      <c r="AR54" s="40"/>
      <c r="AS54" s="40"/>
      <c r="AT54" s="40"/>
    </row>
    <row r="55" spans="1:46">
      <c r="A55">
        <v>21</v>
      </c>
      <c r="B55" t="s">
        <v>1179</v>
      </c>
      <c r="C55" t="s">
        <v>1214</v>
      </c>
      <c r="D55" t="s">
        <v>1375</v>
      </c>
      <c r="Q55" s="40" t="str">
        <f>V50</f>
        <v>Rattaria Máxima</v>
      </c>
      <c r="R55" s="40" t="str">
        <f>W50</f>
        <v>Real Rattaria FC + Massiminismo FC</v>
      </c>
      <c r="S55" s="41">
        <v>161.08000000000001</v>
      </c>
      <c r="T55" s="51" t="s">
        <v>240</v>
      </c>
      <c r="U55" s="43">
        <v>206.08</v>
      </c>
      <c r="V55" s="46" t="str">
        <f>V51</f>
        <v>A Maleta de Dez Real</v>
      </c>
      <c r="W55" s="46" t="str">
        <f>W51</f>
        <v>Maletinhas F.C. + Deizão Futebol Clube</v>
      </c>
      <c r="X55" s="53">
        <f t="shared" si="15"/>
        <v>-45</v>
      </c>
      <c r="Z55" s="40"/>
      <c r="AA55" s="40"/>
      <c r="AB55" s="40"/>
      <c r="AC55" s="40"/>
      <c r="AD55" s="40"/>
      <c r="AE55" s="40"/>
      <c r="AF55" s="40"/>
      <c r="AG55" s="50"/>
      <c r="AH55" s="50"/>
      <c r="AI55" s="50"/>
      <c r="AK55" s="40"/>
      <c r="AL55" s="40"/>
      <c r="AM55" s="40"/>
      <c r="AN55" s="40"/>
      <c r="AO55" s="40"/>
      <c r="AP55" s="40"/>
      <c r="AQ55" s="40"/>
      <c r="AR55" s="40"/>
      <c r="AS55" s="40"/>
      <c r="AT55" s="40"/>
    </row>
    <row r="56" spans="1:46">
      <c r="A56">
        <v>22</v>
      </c>
      <c r="B56" t="s">
        <v>1183</v>
      </c>
      <c r="C56" t="s">
        <v>1236</v>
      </c>
      <c r="D56" t="s">
        <v>1376</v>
      </c>
      <c r="Q56" s="40"/>
      <c r="R56" s="40"/>
      <c r="S56" s="41"/>
      <c r="T56" s="51"/>
      <c r="U56" s="41"/>
      <c r="V56" s="40"/>
      <c r="W56" s="40"/>
      <c r="Z56" s="40"/>
      <c r="AA56" s="40"/>
      <c r="AB56" s="40"/>
      <c r="AC56" s="40"/>
      <c r="AD56" s="40"/>
      <c r="AE56" s="40"/>
      <c r="AF56" s="40"/>
      <c r="AG56" s="50"/>
      <c r="AH56" s="50"/>
      <c r="AI56" s="50"/>
      <c r="AK56" s="40"/>
      <c r="AL56" s="40"/>
      <c r="AM56" s="40"/>
      <c r="AN56" s="40"/>
      <c r="AO56" s="40"/>
      <c r="AP56" s="40"/>
      <c r="AQ56" s="40"/>
      <c r="AR56" s="40"/>
      <c r="AS56" s="40"/>
      <c r="AT56" s="40"/>
    </row>
    <row r="57" spans="1:46">
      <c r="A57">
        <v>23</v>
      </c>
      <c r="B57" t="s">
        <v>1175</v>
      </c>
      <c r="C57" t="s">
        <v>1231</v>
      </c>
      <c r="D57" t="s">
        <v>1377</v>
      </c>
      <c r="Q57" s="40"/>
      <c r="R57" s="40"/>
      <c r="S57" s="41"/>
      <c r="T57" s="51" t="s">
        <v>1350</v>
      </c>
      <c r="U57" s="41"/>
      <c r="V57" s="40"/>
      <c r="W57" s="40"/>
      <c r="Z57" s="40"/>
      <c r="AA57" s="40"/>
      <c r="AB57" s="40"/>
      <c r="AC57" s="40" t="s">
        <v>361</v>
      </c>
      <c r="AD57" s="40" t="s">
        <v>1389</v>
      </c>
      <c r="AE57" s="40" t="s">
        <v>1347</v>
      </c>
      <c r="AF57" s="40" t="s">
        <v>300</v>
      </c>
      <c r="AG57" s="50" t="s">
        <v>1388</v>
      </c>
      <c r="AH57" s="50" t="s">
        <v>1388</v>
      </c>
      <c r="AI57" s="50" t="s">
        <v>1390</v>
      </c>
      <c r="AK57" s="46"/>
      <c r="AL57" s="46"/>
      <c r="AM57" s="46"/>
      <c r="AN57" s="46" t="s">
        <v>361</v>
      </c>
      <c r="AO57" s="46" t="s">
        <v>1389</v>
      </c>
      <c r="AP57" s="46" t="s">
        <v>1347</v>
      </c>
      <c r="AQ57" s="46" t="s">
        <v>300</v>
      </c>
      <c r="AR57" s="46" t="s">
        <v>1388</v>
      </c>
      <c r="AS57" s="46" t="s">
        <v>1388</v>
      </c>
      <c r="AT57" s="46" t="s">
        <v>1390</v>
      </c>
    </row>
    <row r="58" spans="1:46">
      <c r="A58">
        <v>24</v>
      </c>
      <c r="B58" t="s">
        <v>1185</v>
      </c>
      <c r="C58" t="s">
        <v>1221</v>
      </c>
      <c r="D58" t="s">
        <v>1378</v>
      </c>
      <c r="Q58" s="46" t="str">
        <f>M37</f>
        <v>Silas Mitagens</v>
      </c>
      <c r="R58" s="46" t="str">
        <f>N37</f>
        <v>Mitinga`s F.C + Silasbrs FC</v>
      </c>
      <c r="S58" s="43">
        <v>135.6</v>
      </c>
      <c r="T58" s="51" t="s">
        <v>240</v>
      </c>
      <c r="U58" s="41">
        <v>98.79</v>
      </c>
      <c r="V58" s="40" t="str">
        <f>M40</f>
        <v>O Nascimento do Dibre</v>
      </c>
      <c r="W58" s="40" t="str">
        <f>N40</f>
        <v>Didibre FC + nascimento124</v>
      </c>
      <c r="X58" s="53">
        <f>S58-U58</f>
        <v>36.809999999999988</v>
      </c>
      <c r="Z58" s="40" t="s">
        <v>1350</v>
      </c>
      <c r="AA58" s="40" t="s">
        <v>1183</v>
      </c>
      <c r="AB58" s="40" t="s">
        <v>1236</v>
      </c>
      <c r="AC58" s="40">
        <v>3</v>
      </c>
      <c r="AD58" s="40">
        <v>1</v>
      </c>
      <c r="AE58" s="40">
        <v>0</v>
      </c>
      <c r="AF58" s="40">
        <v>2</v>
      </c>
      <c r="AG58" s="50">
        <f>SUM(S58,S60,S62)</f>
        <v>525.17999999999995</v>
      </c>
      <c r="AH58" s="54">
        <f>SUM(U58,U60,U62)</f>
        <v>544.04999999999995</v>
      </c>
      <c r="AI58" s="54">
        <f>AG58-AH58</f>
        <v>-18.870000000000005</v>
      </c>
      <c r="AK58" s="46" t="s">
        <v>1350</v>
      </c>
      <c r="AL58" s="46" t="s">
        <v>1184</v>
      </c>
      <c r="AM58" s="46" t="s">
        <v>1226</v>
      </c>
      <c r="AN58" s="46">
        <v>8</v>
      </c>
      <c r="AO58" s="46">
        <v>3</v>
      </c>
      <c r="AP58" s="46">
        <v>0</v>
      </c>
      <c r="AQ58" s="46">
        <v>0</v>
      </c>
      <c r="AR58" s="46">
        <v>556.66000000000008</v>
      </c>
      <c r="AS58" s="46">
        <v>494.02</v>
      </c>
      <c r="AT58" s="46">
        <v>62.6400000000001</v>
      </c>
    </row>
    <row r="59" spans="1:46">
      <c r="A59">
        <v>25</v>
      </c>
      <c r="B59" t="s">
        <v>1174</v>
      </c>
      <c r="C59" t="s">
        <v>1215</v>
      </c>
      <c r="D59" t="s">
        <v>1379</v>
      </c>
      <c r="Q59" s="40" t="str">
        <f>M38</f>
        <v>Mosby na Midola</v>
      </c>
      <c r="R59" s="40" t="str">
        <f>N38</f>
        <v>Mosby + Na Midola FC</v>
      </c>
      <c r="S59" s="41">
        <v>137.69999999999999</v>
      </c>
      <c r="T59" s="51" t="s">
        <v>240</v>
      </c>
      <c r="U59" s="43">
        <v>142.5</v>
      </c>
      <c r="V59" s="46" t="str">
        <f>M39</f>
        <v>Ocram Wanderes</v>
      </c>
      <c r="W59" s="46" t="str">
        <f>N39</f>
        <v>Luket Wanderes fc + E.C. Ocram 5.6</v>
      </c>
      <c r="X59" s="53">
        <f t="shared" ref="X59:X63" si="16">S59-U59</f>
        <v>-4.8000000000000114</v>
      </c>
      <c r="Z59" s="40" t="s">
        <v>1350</v>
      </c>
      <c r="AA59" s="40" t="s">
        <v>1171</v>
      </c>
      <c r="AB59" s="40" t="s">
        <v>1229</v>
      </c>
      <c r="AC59" s="40">
        <v>7</v>
      </c>
      <c r="AD59" s="40">
        <v>2</v>
      </c>
      <c r="AE59" s="40">
        <v>0</v>
      </c>
      <c r="AF59" s="40">
        <v>1</v>
      </c>
      <c r="AG59" s="54">
        <f>SUM(S59,S61,U62)</f>
        <v>614.05999999999995</v>
      </c>
      <c r="AH59" s="54">
        <f>SUM(U59,U61,S62)</f>
        <v>498.81999999999994</v>
      </c>
      <c r="AI59" s="54">
        <f>AG59-AH59</f>
        <v>115.24000000000001</v>
      </c>
      <c r="AK59" s="46" t="s">
        <v>1350</v>
      </c>
      <c r="AL59" s="46" t="s">
        <v>1171</v>
      </c>
      <c r="AM59" s="46" t="s">
        <v>1229</v>
      </c>
      <c r="AN59" s="46">
        <v>7</v>
      </c>
      <c r="AO59" s="46">
        <v>2</v>
      </c>
      <c r="AP59" s="46">
        <v>0</v>
      </c>
      <c r="AQ59" s="46">
        <v>1</v>
      </c>
      <c r="AR59" s="46">
        <v>614.05999999999995</v>
      </c>
      <c r="AS59" s="46">
        <v>498.81999999999994</v>
      </c>
      <c r="AT59" s="46">
        <v>115.24000000000001</v>
      </c>
    </row>
    <row r="60" spans="1:46">
      <c r="A60">
        <v>26</v>
      </c>
      <c r="B60" t="s">
        <v>1224</v>
      </c>
      <c r="C60" t="s">
        <v>1225</v>
      </c>
      <c r="D60" t="s">
        <v>1380</v>
      </c>
      <c r="Q60" s="40" t="str">
        <f>Q58</f>
        <v>Silas Mitagens</v>
      </c>
      <c r="R60" s="40" t="str">
        <f>R58</f>
        <v>Mitinga`s F.C + Silasbrs FC</v>
      </c>
      <c r="S60" s="41">
        <v>194.79</v>
      </c>
      <c r="T60" s="51" t="s">
        <v>240</v>
      </c>
      <c r="U60" s="43">
        <v>207.08</v>
      </c>
      <c r="V60" s="46" t="str">
        <f>V59</f>
        <v>Ocram Wanderes</v>
      </c>
      <c r="W60" s="46" t="str">
        <f>W59</f>
        <v>Luket Wanderes fc + E.C. Ocram 5.6</v>
      </c>
      <c r="X60" s="53">
        <f t="shared" si="16"/>
        <v>-12.29000000000002</v>
      </c>
      <c r="Z60" s="40" t="s">
        <v>1350</v>
      </c>
      <c r="AA60" s="40" t="s">
        <v>1184</v>
      </c>
      <c r="AB60" s="40" t="s">
        <v>1226</v>
      </c>
      <c r="AC60" s="40">
        <v>8</v>
      </c>
      <c r="AD60" s="40">
        <v>3</v>
      </c>
      <c r="AE60" s="40">
        <v>0</v>
      </c>
      <c r="AF60" s="40">
        <v>0</v>
      </c>
      <c r="AG60" s="54">
        <f>SUM(U59,U60,U63)</f>
        <v>556.66000000000008</v>
      </c>
      <c r="AH60" s="54">
        <f>SUM(S59,S60,S63)</f>
        <v>494.02</v>
      </c>
      <c r="AI60" s="54">
        <f>AG60-AH60</f>
        <v>62.6400000000001</v>
      </c>
      <c r="AK60" s="40" t="s">
        <v>1350</v>
      </c>
      <c r="AL60" s="40" t="s">
        <v>1183</v>
      </c>
      <c r="AM60" s="40" t="s">
        <v>1236</v>
      </c>
      <c r="AN60" s="40">
        <v>3</v>
      </c>
      <c r="AO60" s="40">
        <v>1</v>
      </c>
      <c r="AP60" s="40">
        <v>0</v>
      </c>
      <c r="AQ60" s="40">
        <v>2</v>
      </c>
      <c r="AR60" s="40">
        <v>525.17999999999995</v>
      </c>
      <c r="AS60" s="40">
        <v>544.04999999999995</v>
      </c>
      <c r="AT60" s="40">
        <v>-18.870000000000005</v>
      </c>
    </row>
    <row r="61" spans="1:46">
      <c r="A61">
        <v>27</v>
      </c>
      <c r="B61" t="s">
        <v>1196</v>
      </c>
      <c r="C61" t="s">
        <v>1238</v>
      </c>
      <c r="D61" t="s">
        <v>1381</v>
      </c>
      <c r="Q61" s="46" t="str">
        <f>Q59</f>
        <v>Mosby na Midola</v>
      </c>
      <c r="R61" s="46" t="str">
        <f>R59</f>
        <v>Mosby + Na Midola FC</v>
      </c>
      <c r="S61" s="43">
        <v>238.18</v>
      </c>
      <c r="T61" s="51" t="s">
        <v>240</v>
      </c>
      <c r="U61" s="41">
        <v>161.53</v>
      </c>
      <c r="V61" s="40" t="str">
        <f>V58</f>
        <v>O Nascimento do Dibre</v>
      </c>
      <c r="W61" s="40" t="str">
        <f>W58</f>
        <v>Didibre FC + nascimento124</v>
      </c>
      <c r="X61" s="53">
        <f t="shared" si="16"/>
        <v>76.650000000000006</v>
      </c>
      <c r="Z61" s="40" t="s">
        <v>1350</v>
      </c>
      <c r="AA61" s="40" t="s">
        <v>1170</v>
      </c>
      <c r="AB61" s="40" t="s">
        <v>1240</v>
      </c>
      <c r="AC61" s="40">
        <v>0</v>
      </c>
      <c r="AD61" s="40">
        <v>0</v>
      </c>
      <c r="AE61" s="40">
        <v>0</v>
      </c>
      <c r="AF61" s="40">
        <v>3</v>
      </c>
      <c r="AG61" s="54">
        <f>SUM(U58,U61,S63)</f>
        <v>421.85</v>
      </c>
      <c r="AH61" s="54">
        <f>SUM(S58,S61,U63)</f>
        <v>580.86</v>
      </c>
      <c r="AI61" s="54">
        <f>AG61-AH61</f>
        <v>-159.01</v>
      </c>
      <c r="AK61" s="40" t="s">
        <v>1350</v>
      </c>
      <c r="AL61" s="40" t="s">
        <v>1170</v>
      </c>
      <c r="AM61" s="40" t="s">
        <v>1240</v>
      </c>
      <c r="AN61" s="40">
        <v>0</v>
      </c>
      <c r="AO61" s="40">
        <v>0</v>
      </c>
      <c r="AP61" s="40">
        <v>0</v>
      </c>
      <c r="AQ61" s="40">
        <v>3</v>
      </c>
      <c r="AR61" s="40">
        <v>421.85</v>
      </c>
      <c r="AS61" s="40">
        <v>580.86</v>
      </c>
      <c r="AT61" s="40">
        <v>-159.01</v>
      </c>
    </row>
    <row r="62" spans="1:46">
      <c r="A62">
        <v>28</v>
      </c>
      <c r="B62" t="s">
        <v>1172</v>
      </c>
      <c r="C62" t="s">
        <v>1208</v>
      </c>
      <c r="D62" t="s">
        <v>1382</v>
      </c>
      <c r="Q62" s="40" t="str">
        <f>Q58</f>
        <v>Silas Mitagens</v>
      </c>
      <c r="R62" s="40" t="str">
        <f>R58</f>
        <v>Mitinga`s F.C + Silasbrs FC</v>
      </c>
      <c r="S62" s="41">
        <v>194.79</v>
      </c>
      <c r="T62" s="51" t="s">
        <v>240</v>
      </c>
      <c r="U62" s="43">
        <v>238.18</v>
      </c>
      <c r="V62" s="46" t="str">
        <f>Q59</f>
        <v>Mosby na Midola</v>
      </c>
      <c r="W62" s="46" t="str">
        <f>R59</f>
        <v>Mosby + Na Midola FC</v>
      </c>
      <c r="X62" s="53">
        <f t="shared" si="16"/>
        <v>-43.390000000000015</v>
      </c>
      <c r="Z62" s="40"/>
      <c r="AA62" s="40"/>
      <c r="AB62" s="40"/>
      <c r="AC62" s="40"/>
      <c r="AD62" s="40"/>
      <c r="AE62" s="40"/>
      <c r="AF62" s="40"/>
      <c r="AG62" s="50"/>
      <c r="AH62" s="50"/>
      <c r="AI62" s="50"/>
    </row>
    <row r="63" spans="1:46">
      <c r="A63">
        <v>29</v>
      </c>
      <c r="B63" t="s">
        <v>1193</v>
      </c>
      <c r="C63" t="s">
        <v>1222</v>
      </c>
      <c r="D63" t="s">
        <v>1383</v>
      </c>
      <c r="Q63" s="40" t="str">
        <f>V58</f>
        <v>O Nascimento do Dibre</v>
      </c>
      <c r="R63" s="40" t="str">
        <f>W58</f>
        <v>Didibre FC + nascimento124</v>
      </c>
      <c r="S63" s="41">
        <v>161.53</v>
      </c>
      <c r="T63" s="51" t="s">
        <v>240</v>
      </c>
      <c r="U63" s="43">
        <v>207.08</v>
      </c>
      <c r="V63" s="46" t="str">
        <f>V59</f>
        <v>Ocram Wanderes</v>
      </c>
      <c r="W63" s="46" t="str">
        <f>W59</f>
        <v>Luket Wanderes fc + E.C. Ocram 5.6</v>
      </c>
      <c r="X63" s="53">
        <f t="shared" si="16"/>
        <v>-45.550000000000011</v>
      </c>
      <c r="Z63" s="40"/>
      <c r="AA63" s="40"/>
      <c r="AB63" s="40"/>
      <c r="AC63" s="40"/>
      <c r="AD63" s="40"/>
      <c r="AE63" s="40"/>
      <c r="AF63" s="40"/>
      <c r="AG63" s="50"/>
      <c r="AH63" s="50"/>
      <c r="AI63" s="50"/>
    </row>
    <row r="64" spans="1:46">
      <c r="A64">
        <v>30</v>
      </c>
      <c r="B64" t="s">
        <v>1192</v>
      </c>
      <c r="C64" t="s">
        <v>1234</v>
      </c>
      <c r="D64" t="s">
        <v>1384</v>
      </c>
      <c r="Q64" s="40"/>
      <c r="R64" s="40"/>
      <c r="S64" s="41"/>
      <c r="T64" s="51"/>
      <c r="U64" s="41"/>
      <c r="V64" s="40"/>
      <c r="W64" s="40"/>
      <c r="Z64" s="40"/>
      <c r="AA64" s="40"/>
      <c r="AB64" s="40"/>
      <c r="AC64" s="40"/>
      <c r="AD64" s="40"/>
      <c r="AE64" s="40"/>
      <c r="AF64" s="40"/>
      <c r="AG64" s="50"/>
      <c r="AH64" s="50"/>
      <c r="AI64" s="50"/>
    </row>
    <row r="65" spans="1:4">
      <c r="A65">
        <v>31</v>
      </c>
      <c r="B65" t="s">
        <v>1170</v>
      </c>
      <c r="C65" t="s">
        <v>1240</v>
      </c>
      <c r="D65" t="s">
        <v>1385</v>
      </c>
    </row>
    <row r="66" spans="1:4">
      <c r="A66">
        <v>32</v>
      </c>
      <c r="B66" t="s">
        <v>1177</v>
      </c>
      <c r="C66" t="s">
        <v>1219</v>
      </c>
      <c r="D66" t="s">
        <v>1386</v>
      </c>
    </row>
  </sheetData>
  <sortState xmlns:xlrd2="http://schemas.microsoft.com/office/spreadsheetml/2017/richdata2" ref="AK58:AT61">
    <sortCondition descending="1" ref="AN58:AN61"/>
    <sortCondition descending="1" ref="AT58:AT61"/>
  </sortState>
  <mergeCells count="6">
    <mergeCell ref="AW21:BC21"/>
    <mergeCell ref="M1:O1"/>
    <mergeCell ref="AA1:AB1"/>
    <mergeCell ref="AW1:BC1"/>
    <mergeCell ref="AW11:BC11"/>
    <mergeCell ref="AW17:BC17"/>
  </mergeCells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83F43-B19B-46C2-B16E-C23EC56ED9BF}">
  <dimension ref="A1:P32"/>
  <sheetViews>
    <sheetView workbookViewId="0">
      <selection activeCell="O8" sqref="O8"/>
    </sheetView>
  </sheetViews>
  <sheetFormatPr defaultRowHeight="14.4"/>
  <sheetData>
    <row r="1" spans="1:16">
      <c r="A1">
        <v>1</v>
      </c>
      <c r="B1" t="s">
        <v>1189</v>
      </c>
      <c r="C1" t="s">
        <v>1228</v>
      </c>
      <c r="D1" t="s">
        <v>1392</v>
      </c>
      <c r="F1">
        <v>1</v>
      </c>
      <c r="G1" t="s">
        <v>1179</v>
      </c>
      <c r="H1" t="s">
        <v>1214</v>
      </c>
      <c r="I1" t="s">
        <v>1422</v>
      </c>
      <c r="M1">
        <v>1</v>
      </c>
      <c r="N1" t="s">
        <v>1198</v>
      </c>
      <c r="O1" t="s">
        <v>1235</v>
      </c>
      <c r="P1" t="s">
        <v>1454</v>
      </c>
    </row>
    <row r="2" spans="1:16">
      <c r="A2">
        <v>2</v>
      </c>
      <c r="B2" t="s">
        <v>1179</v>
      </c>
      <c r="C2" t="s">
        <v>1214</v>
      </c>
      <c r="D2" t="s">
        <v>1393</v>
      </c>
      <c r="F2">
        <v>2</v>
      </c>
      <c r="G2" t="s">
        <v>1199</v>
      </c>
      <c r="H2" t="s">
        <v>1239</v>
      </c>
      <c r="I2" t="s">
        <v>1423</v>
      </c>
      <c r="M2">
        <v>2</v>
      </c>
      <c r="N2" t="s">
        <v>1186</v>
      </c>
      <c r="O2" t="s">
        <v>1227</v>
      </c>
      <c r="P2" t="s">
        <v>1455</v>
      </c>
    </row>
    <row r="3" spans="1:16">
      <c r="A3">
        <v>3</v>
      </c>
      <c r="B3" t="s">
        <v>1190</v>
      </c>
      <c r="C3" t="s">
        <v>1223</v>
      </c>
      <c r="D3" t="s">
        <v>1394</v>
      </c>
      <c r="F3">
        <v>3</v>
      </c>
      <c r="G3" t="s">
        <v>1193</v>
      </c>
      <c r="H3" t="s">
        <v>1222</v>
      </c>
      <c r="I3" t="s">
        <v>1424</v>
      </c>
      <c r="M3">
        <v>3</v>
      </c>
      <c r="N3" t="s">
        <v>1181</v>
      </c>
      <c r="O3" t="s">
        <v>1237</v>
      </c>
      <c r="P3" t="s">
        <v>1456</v>
      </c>
    </row>
    <row r="4" spans="1:16">
      <c r="A4">
        <v>4</v>
      </c>
      <c r="B4" t="s">
        <v>1173</v>
      </c>
      <c r="C4" t="s">
        <v>1230</v>
      </c>
      <c r="D4" t="s">
        <v>1395</v>
      </c>
      <c r="F4">
        <v>4</v>
      </c>
      <c r="G4" t="s">
        <v>1184</v>
      </c>
      <c r="H4" t="s">
        <v>1226</v>
      </c>
      <c r="I4" t="s">
        <v>1425</v>
      </c>
      <c r="M4">
        <v>4</v>
      </c>
      <c r="N4" t="s">
        <v>1173</v>
      </c>
      <c r="O4" t="s">
        <v>1230</v>
      </c>
      <c r="P4" t="s">
        <v>1457</v>
      </c>
    </row>
    <row r="5" spans="1:16">
      <c r="A5">
        <v>5</v>
      </c>
      <c r="B5" t="s">
        <v>1194</v>
      </c>
      <c r="C5" t="s">
        <v>1217</v>
      </c>
      <c r="D5" t="s">
        <v>1396</v>
      </c>
      <c r="F5">
        <v>5</v>
      </c>
      <c r="G5" t="s">
        <v>1186</v>
      </c>
      <c r="H5" t="s">
        <v>1227</v>
      </c>
      <c r="I5" t="s">
        <v>1426</v>
      </c>
      <c r="M5">
        <v>5</v>
      </c>
      <c r="N5" t="s">
        <v>1178</v>
      </c>
      <c r="O5" t="s">
        <v>1220</v>
      </c>
      <c r="P5" t="s">
        <v>1458</v>
      </c>
    </row>
    <row r="6" spans="1:16">
      <c r="A6">
        <v>6</v>
      </c>
      <c r="B6" t="s">
        <v>1193</v>
      </c>
      <c r="C6" t="s">
        <v>1222</v>
      </c>
      <c r="D6" t="s">
        <v>1397</v>
      </c>
      <c r="F6">
        <v>6</v>
      </c>
      <c r="G6" t="s">
        <v>1183</v>
      </c>
      <c r="H6" t="s">
        <v>1236</v>
      </c>
      <c r="I6" t="s">
        <v>1427</v>
      </c>
      <c r="M6">
        <v>6</v>
      </c>
      <c r="N6" t="s">
        <v>1175</v>
      </c>
      <c r="O6" t="s">
        <v>1231</v>
      </c>
      <c r="P6" t="s">
        <v>1459</v>
      </c>
    </row>
    <row r="7" spans="1:16">
      <c r="A7">
        <v>7</v>
      </c>
      <c r="B7" t="s">
        <v>1200</v>
      </c>
      <c r="C7" t="s">
        <v>1210</v>
      </c>
      <c r="D7" t="s">
        <v>1398</v>
      </c>
      <c r="F7">
        <v>7</v>
      </c>
      <c r="G7" t="s">
        <v>1180</v>
      </c>
      <c r="H7" t="s">
        <v>1213</v>
      </c>
      <c r="I7" t="s">
        <v>1428</v>
      </c>
      <c r="M7">
        <v>7</v>
      </c>
      <c r="N7" t="s">
        <v>1188</v>
      </c>
      <c r="O7" t="s">
        <v>1211</v>
      </c>
      <c r="P7" t="s">
        <v>1460</v>
      </c>
    </row>
    <row r="8" spans="1:16">
      <c r="A8">
        <v>8</v>
      </c>
      <c r="B8" t="s">
        <v>1224</v>
      </c>
      <c r="C8" t="s">
        <v>1225</v>
      </c>
      <c r="D8" t="s">
        <v>1399</v>
      </c>
      <c r="F8">
        <v>8</v>
      </c>
      <c r="G8" t="s">
        <v>1191</v>
      </c>
      <c r="H8" t="s">
        <v>1232</v>
      </c>
      <c r="I8" t="s">
        <v>1429</v>
      </c>
      <c r="M8">
        <v>8</v>
      </c>
      <c r="N8" t="s">
        <v>1182</v>
      </c>
      <c r="O8" t="s">
        <v>1212</v>
      </c>
      <c r="P8" t="s">
        <v>1461</v>
      </c>
    </row>
    <row r="9" spans="1:16">
      <c r="A9">
        <v>9</v>
      </c>
      <c r="B9" t="s">
        <v>1176</v>
      </c>
      <c r="C9" t="s">
        <v>1216</v>
      </c>
      <c r="D9" t="s">
        <v>1400</v>
      </c>
      <c r="F9">
        <v>9</v>
      </c>
      <c r="G9" t="s">
        <v>1198</v>
      </c>
      <c r="H9" t="s">
        <v>1235</v>
      </c>
      <c r="I9" t="s">
        <v>1430</v>
      </c>
      <c r="M9">
        <v>9</v>
      </c>
      <c r="N9" t="s">
        <v>1195</v>
      </c>
      <c r="O9" t="s">
        <v>1233</v>
      </c>
      <c r="P9" t="s">
        <v>1462</v>
      </c>
    </row>
    <row r="10" spans="1:16">
      <c r="A10">
        <v>10</v>
      </c>
      <c r="B10" t="s">
        <v>1175</v>
      </c>
      <c r="C10" t="s">
        <v>1231</v>
      </c>
      <c r="D10" t="s">
        <v>1401</v>
      </c>
      <c r="F10">
        <v>10</v>
      </c>
      <c r="G10" t="s">
        <v>1195</v>
      </c>
      <c r="H10" t="s">
        <v>1233</v>
      </c>
      <c r="I10" t="s">
        <v>1431</v>
      </c>
      <c r="M10">
        <v>10</v>
      </c>
      <c r="N10" t="s">
        <v>1200</v>
      </c>
      <c r="O10" t="s">
        <v>1210</v>
      </c>
      <c r="P10" t="s">
        <v>1463</v>
      </c>
    </row>
    <row r="11" spans="1:16">
      <c r="A11">
        <v>11</v>
      </c>
      <c r="B11" t="s">
        <v>1188</v>
      </c>
      <c r="C11" t="s">
        <v>1211</v>
      </c>
      <c r="D11" t="s">
        <v>1402</v>
      </c>
      <c r="F11">
        <v>11</v>
      </c>
      <c r="G11" t="s">
        <v>1173</v>
      </c>
      <c r="H11" t="s">
        <v>1230</v>
      </c>
      <c r="I11" t="s">
        <v>1432</v>
      </c>
      <c r="M11">
        <v>11</v>
      </c>
      <c r="N11" t="s">
        <v>1179</v>
      </c>
      <c r="O11" t="s">
        <v>1214</v>
      </c>
      <c r="P11" t="s">
        <v>1464</v>
      </c>
    </row>
    <row r="12" spans="1:16">
      <c r="A12">
        <v>12</v>
      </c>
      <c r="B12" t="s">
        <v>1178</v>
      </c>
      <c r="C12" t="s">
        <v>1220</v>
      </c>
      <c r="D12" t="s">
        <v>1403</v>
      </c>
      <c r="F12">
        <v>12</v>
      </c>
      <c r="G12" t="s">
        <v>1181</v>
      </c>
      <c r="H12" t="s">
        <v>1237</v>
      </c>
      <c r="I12" t="s">
        <v>1433</v>
      </c>
      <c r="M12">
        <v>12</v>
      </c>
      <c r="N12" t="s">
        <v>1177</v>
      </c>
      <c r="O12" t="s">
        <v>1219</v>
      </c>
      <c r="P12" t="s">
        <v>1465</v>
      </c>
    </row>
    <row r="13" spans="1:16">
      <c r="A13">
        <v>13</v>
      </c>
      <c r="B13" t="s">
        <v>1185</v>
      </c>
      <c r="C13" t="s">
        <v>1221</v>
      </c>
      <c r="D13" t="s">
        <v>1404</v>
      </c>
      <c r="F13">
        <v>13</v>
      </c>
      <c r="G13" t="s">
        <v>1174</v>
      </c>
      <c r="H13" t="s">
        <v>1215</v>
      </c>
      <c r="I13" t="s">
        <v>1434</v>
      </c>
      <c r="M13">
        <v>13</v>
      </c>
      <c r="N13" t="s">
        <v>1185</v>
      </c>
      <c r="O13" t="s">
        <v>1221</v>
      </c>
      <c r="P13" t="s">
        <v>1466</v>
      </c>
    </row>
    <row r="14" spans="1:16">
      <c r="A14">
        <v>14</v>
      </c>
      <c r="B14" t="s">
        <v>1191</v>
      </c>
      <c r="C14" t="s">
        <v>1232</v>
      </c>
      <c r="D14" t="s">
        <v>1404</v>
      </c>
      <c r="F14">
        <v>14</v>
      </c>
      <c r="G14" t="s">
        <v>1176</v>
      </c>
      <c r="H14" t="s">
        <v>1216</v>
      </c>
      <c r="I14" t="s">
        <v>1435</v>
      </c>
      <c r="M14">
        <v>14</v>
      </c>
      <c r="N14" t="s">
        <v>1192</v>
      </c>
      <c r="O14" t="s">
        <v>1234</v>
      </c>
      <c r="P14" t="s">
        <v>1467</v>
      </c>
    </row>
    <row r="15" spans="1:16">
      <c r="A15">
        <v>15</v>
      </c>
      <c r="B15" t="s">
        <v>1198</v>
      </c>
      <c r="C15" t="s">
        <v>1235</v>
      </c>
      <c r="D15" t="s">
        <v>1405</v>
      </c>
      <c r="F15">
        <v>15</v>
      </c>
      <c r="G15" t="s">
        <v>1185</v>
      </c>
      <c r="H15" t="s">
        <v>1221</v>
      </c>
      <c r="I15" t="s">
        <v>1436</v>
      </c>
      <c r="M15">
        <v>15</v>
      </c>
      <c r="N15" t="s">
        <v>1184</v>
      </c>
      <c r="O15" t="s">
        <v>1226</v>
      </c>
      <c r="P15" t="s">
        <v>1468</v>
      </c>
    </row>
    <row r="16" spans="1:16">
      <c r="A16">
        <v>16</v>
      </c>
      <c r="B16" t="s">
        <v>1183</v>
      </c>
      <c r="C16" t="s">
        <v>1236</v>
      </c>
      <c r="D16" t="s">
        <v>1406</v>
      </c>
      <c r="F16">
        <v>16</v>
      </c>
      <c r="G16" t="s">
        <v>1182</v>
      </c>
      <c r="H16" t="s">
        <v>1212</v>
      </c>
      <c r="I16" t="s">
        <v>1437</v>
      </c>
      <c r="M16">
        <v>16</v>
      </c>
      <c r="N16" t="s">
        <v>1189</v>
      </c>
      <c r="O16" t="s">
        <v>1228</v>
      </c>
      <c r="P16" t="s">
        <v>1469</v>
      </c>
    </row>
    <row r="17" spans="1:16">
      <c r="A17">
        <v>17</v>
      </c>
      <c r="B17" t="s">
        <v>1171</v>
      </c>
      <c r="C17" t="s">
        <v>1229</v>
      </c>
      <c r="D17" t="s">
        <v>1407</v>
      </c>
      <c r="F17">
        <v>17</v>
      </c>
      <c r="G17" t="s">
        <v>1194</v>
      </c>
      <c r="H17" t="s">
        <v>1217</v>
      </c>
      <c r="I17" t="s">
        <v>1438</v>
      </c>
      <c r="M17">
        <v>17</v>
      </c>
      <c r="N17" t="s">
        <v>1191</v>
      </c>
      <c r="O17" t="s">
        <v>1232</v>
      </c>
      <c r="P17" t="s">
        <v>1470</v>
      </c>
    </row>
    <row r="18" spans="1:16">
      <c r="A18">
        <v>18</v>
      </c>
      <c r="B18" t="s">
        <v>1187</v>
      </c>
      <c r="C18" t="s">
        <v>1209</v>
      </c>
      <c r="D18" t="s">
        <v>1408</v>
      </c>
      <c r="F18">
        <v>18</v>
      </c>
      <c r="G18" t="s">
        <v>1170</v>
      </c>
      <c r="H18" t="s">
        <v>1240</v>
      </c>
      <c r="I18" t="s">
        <v>1439</v>
      </c>
      <c r="M18">
        <v>18</v>
      </c>
      <c r="N18" t="s">
        <v>1194</v>
      </c>
      <c r="O18" t="s">
        <v>1217</v>
      </c>
      <c r="P18" t="s">
        <v>1471</v>
      </c>
    </row>
    <row r="19" spans="1:16">
      <c r="A19">
        <v>19</v>
      </c>
      <c r="B19" t="s">
        <v>1182</v>
      </c>
      <c r="C19" t="s">
        <v>1212</v>
      </c>
      <c r="D19" t="s">
        <v>1409</v>
      </c>
      <c r="F19">
        <v>19</v>
      </c>
      <c r="G19" t="s">
        <v>1224</v>
      </c>
      <c r="H19" t="s">
        <v>1225</v>
      </c>
      <c r="I19" t="s">
        <v>1440</v>
      </c>
      <c r="M19">
        <v>19</v>
      </c>
      <c r="N19" t="s">
        <v>1187</v>
      </c>
      <c r="O19" t="s">
        <v>1209</v>
      </c>
      <c r="P19" t="s">
        <v>1472</v>
      </c>
    </row>
    <row r="20" spans="1:16">
      <c r="A20">
        <v>20</v>
      </c>
      <c r="B20" t="s">
        <v>1186</v>
      </c>
      <c r="C20" t="s">
        <v>1227</v>
      </c>
      <c r="D20" t="s">
        <v>1410</v>
      </c>
      <c r="F20">
        <v>20</v>
      </c>
      <c r="G20" t="s">
        <v>1172</v>
      </c>
      <c r="H20" t="s">
        <v>1208</v>
      </c>
      <c r="I20" t="s">
        <v>1441</v>
      </c>
      <c r="M20">
        <v>20</v>
      </c>
      <c r="N20" t="s">
        <v>1180</v>
      </c>
      <c r="O20" t="s">
        <v>1213</v>
      </c>
      <c r="P20" t="s">
        <v>1473</v>
      </c>
    </row>
    <row r="21" spans="1:16">
      <c r="A21">
        <v>21</v>
      </c>
      <c r="B21" t="s">
        <v>1196</v>
      </c>
      <c r="C21" t="s">
        <v>1238</v>
      </c>
      <c r="D21" t="s">
        <v>1411</v>
      </c>
      <c r="F21">
        <v>21</v>
      </c>
      <c r="G21" t="s">
        <v>1178</v>
      </c>
      <c r="H21" t="s">
        <v>1220</v>
      </c>
      <c r="I21" t="s">
        <v>1442</v>
      </c>
      <c r="M21">
        <v>21</v>
      </c>
      <c r="N21" t="s">
        <v>1193</v>
      </c>
      <c r="O21" t="s">
        <v>1222</v>
      </c>
      <c r="P21" t="s">
        <v>1474</v>
      </c>
    </row>
    <row r="22" spans="1:16">
      <c r="A22">
        <v>22</v>
      </c>
      <c r="B22" t="s">
        <v>1174</v>
      </c>
      <c r="C22" t="s">
        <v>1215</v>
      </c>
      <c r="D22" t="s">
        <v>1412</v>
      </c>
      <c r="F22">
        <v>22</v>
      </c>
      <c r="G22" t="s">
        <v>1190</v>
      </c>
      <c r="H22" t="s">
        <v>1223</v>
      </c>
      <c r="I22" t="s">
        <v>1443</v>
      </c>
      <c r="M22">
        <v>22</v>
      </c>
      <c r="N22" t="s">
        <v>1172</v>
      </c>
      <c r="O22" t="s">
        <v>1208</v>
      </c>
      <c r="P22" t="s">
        <v>1475</v>
      </c>
    </row>
    <row r="23" spans="1:16">
      <c r="A23">
        <v>23</v>
      </c>
      <c r="B23" t="s">
        <v>1192</v>
      </c>
      <c r="C23" t="s">
        <v>1234</v>
      </c>
      <c r="D23" t="s">
        <v>1338</v>
      </c>
      <c r="F23">
        <v>23</v>
      </c>
      <c r="G23" t="s">
        <v>1189</v>
      </c>
      <c r="H23" t="s">
        <v>1228</v>
      </c>
      <c r="I23" t="s">
        <v>1444</v>
      </c>
      <c r="M23">
        <v>23</v>
      </c>
      <c r="N23" t="s">
        <v>1224</v>
      </c>
      <c r="O23" t="s">
        <v>1225</v>
      </c>
      <c r="P23" t="s">
        <v>1476</v>
      </c>
    </row>
    <row r="24" spans="1:16">
      <c r="A24">
        <v>24</v>
      </c>
      <c r="B24" t="s">
        <v>1195</v>
      </c>
      <c r="C24" t="s">
        <v>1233</v>
      </c>
      <c r="D24" t="s">
        <v>1413</v>
      </c>
      <c r="F24">
        <v>24</v>
      </c>
      <c r="G24" t="s">
        <v>1177</v>
      </c>
      <c r="H24" t="s">
        <v>1219</v>
      </c>
      <c r="I24" t="s">
        <v>1445</v>
      </c>
      <c r="M24">
        <v>24</v>
      </c>
      <c r="N24" t="s">
        <v>1174</v>
      </c>
      <c r="O24" t="s">
        <v>1215</v>
      </c>
      <c r="P24" t="s">
        <v>1477</v>
      </c>
    </row>
    <row r="25" spans="1:16">
      <c r="A25">
        <v>25</v>
      </c>
      <c r="B25" t="s">
        <v>1180</v>
      </c>
      <c r="C25" t="s">
        <v>1213</v>
      </c>
      <c r="D25" t="s">
        <v>1414</v>
      </c>
      <c r="F25">
        <v>25</v>
      </c>
      <c r="G25" t="s">
        <v>1200</v>
      </c>
      <c r="H25" t="s">
        <v>1210</v>
      </c>
      <c r="I25" t="s">
        <v>1446</v>
      </c>
      <c r="M25">
        <v>25</v>
      </c>
      <c r="N25" t="s">
        <v>1170</v>
      </c>
      <c r="O25" t="s">
        <v>1240</v>
      </c>
      <c r="P25" t="s">
        <v>1478</v>
      </c>
    </row>
    <row r="26" spans="1:16">
      <c r="A26">
        <v>26</v>
      </c>
      <c r="B26" t="s">
        <v>1177</v>
      </c>
      <c r="C26" t="s">
        <v>1219</v>
      </c>
      <c r="D26" t="s">
        <v>1387</v>
      </c>
      <c r="F26">
        <v>26</v>
      </c>
      <c r="G26" t="s">
        <v>1175</v>
      </c>
      <c r="H26" t="s">
        <v>1231</v>
      </c>
      <c r="I26" t="s">
        <v>1447</v>
      </c>
      <c r="M26">
        <v>26</v>
      </c>
      <c r="N26" t="s">
        <v>1171</v>
      </c>
      <c r="O26" t="s">
        <v>1229</v>
      </c>
      <c r="P26" t="s">
        <v>1479</v>
      </c>
    </row>
    <row r="27" spans="1:16">
      <c r="A27">
        <v>27</v>
      </c>
      <c r="B27" t="s">
        <v>1170</v>
      </c>
      <c r="C27" t="s">
        <v>1240</v>
      </c>
      <c r="D27" t="s">
        <v>1415</v>
      </c>
      <c r="F27">
        <v>27</v>
      </c>
      <c r="G27" t="s">
        <v>1192</v>
      </c>
      <c r="H27" t="s">
        <v>1234</v>
      </c>
      <c r="I27" t="s">
        <v>1448</v>
      </c>
      <c r="M27">
        <v>27</v>
      </c>
      <c r="N27" t="s">
        <v>1176</v>
      </c>
      <c r="O27" t="s">
        <v>1216</v>
      </c>
      <c r="P27" t="s">
        <v>1480</v>
      </c>
    </row>
    <row r="28" spans="1:16">
      <c r="A28">
        <v>28</v>
      </c>
      <c r="B28" t="s">
        <v>1184</v>
      </c>
      <c r="C28" t="s">
        <v>1226</v>
      </c>
      <c r="D28" t="s">
        <v>1416</v>
      </c>
      <c r="F28">
        <v>28</v>
      </c>
      <c r="G28" t="s">
        <v>1187</v>
      </c>
      <c r="H28" t="s">
        <v>1209</v>
      </c>
      <c r="I28" t="s">
        <v>1449</v>
      </c>
      <c r="M28">
        <v>28</v>
      </c>
      <c r="N28" t="s">
        <v>1199</v>
      </c>
      <c r="O28" t="s">
        <v>1239</v>
      </c>
      <c r="P28" t="s">
        <v>1481</v>
      </c>
    </row>
    <row r="29" spans="1:16">
      <c r="A29">
        <v>29</v>
      </c>
      <c r="B29" t="s">
        <v>1197</v>
      </c>
      <c r="C29" t="s">
        <v>1218</v>
      </c>
      <c r="D29" t="s">
        <v>1417</v>
      </c>
      <c r="F29">
        <v>29</v>
      </c>
      <c r="G29" t="s">
        <v>1197</v>
      </c>
      <c r="H29" t="s">
        <v>1218</v>
      </c>
      <c r="I29" t="s">
        <v>1273</v>
      </c>
      <c r="M29">
        <v>29</v>
      </c>
      <c r="N29" t="s">
        <v>1197</v>
      </c>
      <c r="O29" t="s">
        <v>1218</v>
      </c>
      <c r="P29" t="s">
        <v>1482</v>
      </c>
    </row>
    <row r="30" spans="1:16">
      <c r="A30">
        <v>30</v>
      </c>
      <c r="B30" t="s">
        <v>1199</v>
      </c>
      <c r="C30" t="s">
        <v>1239</v>
      </c>
      <c r="D30" t="s">
        <v>1418</v>
      </c>
      <c r="F30">
        <v>30</v>
      </c>
      <c r="G30" t="s">
        <v>1188</v>
      </c>
      <c r="H30" t="s">
        <v>1211</v>
      </c>
      <c r="I30" t="s">
        <v>1450</v>
      </c>
      <c r="M30">
        <v>30</v>
      </c>
      <c r="N30" t="s">
        <v>1190</v>
      </c>
      <c r="O30" t="s">
        <v>1223</v>
      </c>
      <c r="P30" t="s">
        <v>1483</v>
      </c>
    </row>
    <row r="31" spans="1:16">
      <c r="A31">
        <v>31</v>
      </c>
      <c r="B31" t="s">
        <v>1172</v>
      </c>
      <c r="C31" t="s">
        <v>1208</v>
      </c>
      <c r="D31" t="s">
        <v>1419</v>
      </c>
      <c r="F31">
        <v>31</v>
      </c>
      <c r="G31" t="s">
        <v>1196</v>
      </c>
      <c r="H31" t="s">
        <v>1238</v>
      </c>
      <c r="I31" t="s">
        <v>1451</v>
      </c>
      <c r="M31">
        <v>31</v>
      </c>
      <c r="N31" t="s">
        <v>1183</v>
      </c>
      <c r="O31" t="s">
        <v>1236</v>
      </c>
      <c r="P31" t="s">
        <v>1484</v>
      </c>
    </row>
    <row r="32" spans="1:16">
      <c r="A32">
        <v>32</v>
      </c>
      <c r="B32" t="s">
        <v>1181</v>
      </c>
      <c r="C32" t="s">
        <v>1237</v>
      </c>
      <c r="D32" t="s">
        <v>1420</v>
      </c>
      <c r="F32">
        <v>32</v>
      </c>
      <c r="G32" t="s">
        <v>1171</v>
      </c>
      <c r="H32" t="s">
        <v>1229</v>
      </c>
      <c r="I32" t="s">
        <v>1452</v>
      </c>
      <c r="M32">
        <v>32</v>
      </c>
      <c r="N32" t="s">
        <v>1196</v>
      </c>
      <c r="O32" t="s">
        <v>1238</v>
      </c>
      <c r="P32" t="s">
        <v>1485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1CA9A-2CA5-4141-8C00-ED002CAE1323}">
  <dimension ref="A1:L65"/>
  <sheetViews>
    <sheetView workbookViewId="0">
      <selection activeCell="J1" sqref="J1:L1048576"/>
    </sheetView>
  </sheetViews>
  <sheetFormatPr defaultRowHeight="14.4"/>
  <cols>
    <col min="1" max="1" width="22.44140625" bestFit="1" customWidth="1"/>
    <col min="6" max="6" width="22.44140625" bestFit="1" customWidth="1"/>
    <col min="7" max="7" width="9.44140625" bestFit="1" customWidth="1"/>
    <col min="10" max="10" width="22.44140625" bestFit="1" customWidth="1"/>
  </cols>
  <sheetData>
    <row r="1" spans="1:12">
      <c r="A1" t="s">
        <v>1146</v>
      </c>
      <c r="B1" t="s">
        <v>1147</v>
      </c>
      <c r="F1" s="44" t="s">
        <v>1148</v>
      </c>
      <c r="G1" t="s">
        <v>1150</v>
      </c>
      <c r="J1" t="s">
        <v>1151</v>
      </c>
      <c r="K1" t="s">
        <v>1152</v>
      </c>
      <c r="L1" t="s">
        <v>975</v>
      </c>
    </row>
    <row r="2" spans="1:12">
      <c r="A2" s="40" t="s">
        <v>1131</v>
      </c>
      <c r="B2">
        <v>1</v>
      </c>
      <c r="F2" s="45" t="s">
        <v>33</v>
      </c>
      <c r="G2">
        <v>1</v>
      </c>
      <c r="J2" s="45" t="s">
        <v>33</v>
      </c>
      <c r="K2">
        <v>1</v>
      </c>
      <c r="L2">
        <v>2026</v>
      </c>
    </row>
    <row r="3" spans="1:12">
      <c r="A3" s="40" t="s">
        <v>478</v>
      </c>
      <c r="B3">
        <v>1</v>
      </c>
      <c r="F3" s="45" t="s">
        <v>419</v>
      </c>
      <c r="G3">
        <v>1</v>
      </c>
      <c r="J3" s="45" t="s">
        <v>419</v>
      </c>
      <c r="K3">
        <v>2</v>
      </c>
      <c r="L3">
        <v>2026</v>
      </c>
    </row>
    <row r="4" spans="1:12">
      <c r="A4" s="40" t="s">
        <v>954</v>
      </c>
      <c r="B4">
        <v>1</v>
      </c>
      <c r="F4" s="45" t="s">
        <v>84</v>
      </c>
      <c r="G4">
        <v>1</v>
      </c>
      <c r="J4" s="45" t="s">
        <v>84</v>
      </c>
      <c r="K4">
        <v>3</v>
      </c>
      <c r="L4">
        <v>2026</v>
      </c>
    </row>
    <row r="5" spans="1:12">
      <c r="A5" s="40" t="s">
        <v>105</v>
      </c>
      <c r="B5">
        <v>1</v>
      </c>
      <c r="F5" s="45" t="s">
        <v>956</v>
      </c>
      <c r="G5">
        <v>1</v>
      </c>
      <c r="J5" s="45" t="s">
        <v>956</v>
      </c>
      <c r="K5">
        <v>4</v>
      </c>
      <c r="L5">
        <v>2026</v>
      </c>
    </row>
    <row r="6" spans="1:12">
      <c r="A6" s="40" t="s">
        <v>66</v>
      </c>
      <c r="B6">
        <v>1</v>
      </c>
      <c r="F6" s="45" t="s">
        <v>39</v>
      </c>
      <c r="G6">
        <v>1</v>
      </c>
      <c r="J6" s="45" t="s">
        <v>39</v>
      </c>
      <c r="K6">
        <v>5</v>
      </c>
      <c r="L6">
        <v>2026</v>
      </c>
    </row>
    <row r="7" spans="1:12">
      <c r="A7" s="40" t="s">
        <v>180</v>
      </c>
      <c r="B7">
        <v>1</v>
      </c>
      <c r="F7" s="45" t="s">
        <v>75</v>
      </c>
      <c r="G7">
        <v>1</v>
      </c>
      <c r="J7" s="45" t="s">
        <v>75</v>
      </c>
      <c r="K7">
        <v>6</v>
      </c>
      <c r="L7">
        <v>2026</v>
      </c>
    </row>
    <row r="8" spans="1:12">
      <c r="A8" s="40" t="s">
        <v>12</v>
      </c>
      <c r="B8">
        <v>1</v>
      </c>
      <c r="F8" s="45" t="s">
        <v>210</v>
      </c>
      <c r="G8">
        <v>1</v>
      </c>
      <c r="J8" s="45" t="s">
        <v>210</v>
      </c>
      <c r="K8">
        <v>7</v>
      </c>
      <c r="L8">
        <v>2026</v>
      </c>
    </row>
    <row r="9" spans="1:12">
      <c r="A9" s="40" t="s">
        <v>210</v>
      </c>
      <c r="B9">
        <v>1</v>
      </c>
      <c r="F9" s="45" t="s">
        <v>21</v>
      </c>
      <c r="G9">
        <v>2</v>
      </c>
      <c r="J9" s="45" t="s">
        <v>21</v>
      </c>
      <c r="K9">
        <v>8</v>
      </c>
      <c r="L9">
        <v>2026</v>
      </c>
    </row>
    <row r="10" spans="1:12">
      <c r="A10" s="40" t="s">
        <v>54</v>
      </c>
      <c r="B10">
        <v>1</v>
      </c>
      <c r="F10" s="45" t="s">
        <v>180</v>
      </c>
      <c r="G10">
        <v>1</v>
      </c>
      <c r="J10" s="45" t="s">
        <v>180</v>
      </c>
      <c r="K10">
        <v>9</v>
      </c>
      <c r="L10">
        <v>2026</v>
      </c>
    </row>
    <row r="11" spans="1:12">
      <c r="A11" s="40" t="s">
        <v>90</v>
      </c>
      <c r="B11">
        <v>1</v>
      </c>
      <c r="F11" s="45" t="s">
        <v>90</v>
      </c>
      <c r="G11">
        <v>2</v>
      </c>
      <c r="J11" s="45" t="s">
        <v>90</v>
      </c>
      <c r="K11">
        <v>10</v>
      </c>
      <c r="L11">
        <v>2026</v>
      </c>
    </row>
    <row r="12" spans="1:12">
      <c r="A12" s="40" t="s">
        <v>84</v>
      </c>
      <c r="B12">
        <v>1</v>
      </c>
      <c r="F12" s="45" t="s">
        <v>959</v>
      </c>
      <c r="G12">
        <v>1</v>
      </c>
      <c r="J12" s="45" t="s">
        <v>959</v>
      </c>
      <c r="K12">
        <v>11</v>
      </c>
      <c r="L12">
        <v>2026</v>
      </c>
    </row>
    <row r="13" spans="1:12">
      <c r="A13" s="40" t="s">
        <v>204</v>
      </c>
      <c r="B13">
        <v>1</v>
      </c>
      <c r="F13" s="45" t="s">
        <v>12</v>
      </c>
      <c r="G13">
        <v>1</v>
      </c>
      <c r="J13" s="45" t="s">
        <v>12</v>
      </c>
      <c r="K13">
        <v>12</v>
      </c>
      <c r="L13">
        <v>2026</v>
      </c>
    </row>
    <row r="14" spans="1:12">
      <c r="A14" s="40" t="s">
        <v>956</v>
      </c>
      <c r="B14">
        <v>1</v>
      </c>
      <c r="F14" s="45" t="s">
        <v>1136</v>
      </c>
      <c r="G14">
        <v>1</v>
      </c>
      <c r="J14" s="45" t="s">
        <v>1136</v>
      </c>
      <c r="K14">
        <v>13</v>
      </c>
      <c r="L14">
        <v>2026</v>
      </c>
    </row>
    <row r="15" spans="1:12">
      <c r="A15" s="40" t="s">
        <v>18</v>
      </c>
      <c r="B15">
        <v>1</v>
      </c>
      <c r="F15" s="45" t="s">
        <v>1131</v>
      </c>
      <c r="G15">
        <v>1</v>
      </c>
      <c r="J15" s="45" t="s">
        <v>1131</v>
      </c>
      <c r="K15">
        <v>14</v>
      </c>
      <c r="L15">
        <v>2026</v>
      </c>
    </row>
    <row r="16" spans="1:12">
      <c r="A16" s="40" t="s">
        <v>81</v>
      </c>
      <c r="B16">
        <v>1</v>
      </c>
      <c r="F16" s="45" t="s">
        <v>57</v>
      </c>
      <c r="G16">
        <v>1</v>
      </c>
      <c r="J16" s="45" t="s">
        <v>57</v>
      </c>
      <c r="K16">
        <v>15</v>
      </c>
      <c r="L16">
        <v>2026</v>
      </c>
    </row>
    <row r="17" spans="1:12">
      <c r="A17" s="40" t="s">
        <v>27</v>
      </c>
      <c r="B17">
        <v>1</v>
      </c>
      <c r="F17" s="45" t="s">
        <v>27</v>
      </c>
      <c r="G17">
        <v>1</v>
      </c>
      <c r="J17" s="45" t="s">
        <v>27</v>
      </c>
      <c r="K17">
        <v>16</v>
      </c>
      <c r="L17">
        <v>2026</v>
      </c>
    </row>
    <row r="18" spans="1:12">
      <c r="A18" s="40" t="s">
        <v>57</v>
      </c>
      <c r="B18">
        <v>1</v>
      </c>
      <c r="F18" s="45" t="s">
        <v>969</v>
      </c>
      <c r="G18">
        <v>1</v>
      </c>
      <c r="J18" s="45" t="s">
        <v>969</v>
      </c>
      <c r="K18">
        <v>17</v>
      </c>
      <c r="L18">
        <v>2026</v>
      </c>
    </row>
    <row r="19" spans="1:12">
      <c r="A19" s="40" t="s">
        <v>90</v>
      </c>
      <c r="B19">
        <v>1</v>
      </c>
      <c r="F19" s="45" t="s">
        <v>24</v>
      </c>
      <c r="G19">
        <v>1</v>
      </c>
      <c r="J19" s="45" t="s">
        <v>24</v>
      </c>
      <c r="K19">
        <v>18</v>
      </c>
      <c r="L19">
        <v>2026</v>
      </c>
    </row>
    <row r="20" spans="1:12">
      <c r="A20" s="40" t="s">
        <v>87</v>
      </c>
      <c r="B20">
        <v>1</v>
      </c>
      <c r="F20" s="45" t="s">
        <v>8</v>
      </c>
      <c r="G20">
        <v>1</v>
      </c>
      <c r="J20" s="45" t="s">
        <v>8</v>
      </c>
      <c r="K20">
        <v>19</v>
      </c>
      <c r="L20">
        <v>2026</v>
      </c>
    </row>
    <row r="21" spans="1:12">
      <c r="A21" s="40" t="s">
        <v>39</v>
      </c>
      <c r="B21">
        <v>1</v>
      </c>
      <c r="F21" s="45" t="s">
        <v>144</v>
      </c>
      <c r="G21">
        <v>1</v>
      </c>
      <c r="J21" s="45" t="s">
        <v>144</v>
      </c>
      <c r="K21">
        <v>20</v>
      </c>
      <c r="L21">
        <v>2026</v>
      </c>
    </row>
    <row r="22" spans="1:12">
      <c r="A22" s="40" t="s">
        <v>45</v>
      </c>
      <c r="B22">
        <v>1</v>
      </c>
      <c r="F22" s="45" t="s">
        <v>66</v>
      </c>
      <c r="G22">
        <v>1</v>
      </c>
      <c r="J22" s="45" t="s">
        <v>66</v>
      </c>
      <c r="K22">
        <v>21</v>
      </c>
      <c r="L22">
        <v>2026</v>
      </c>
    </row>
    <row r="23" spans="1:12">
      <c r="A23" s="40" t="s">
        <v>75</v>
      </c>
      <c r="B23">
        <v>1</v>
      </c>
      <c r="F23" s="45" t="s">
        <v>1088</v>
      </c>
      <c r="G23">
        <v>1</v>
      </c>
      <c r="J23" s="45" t="s">
        <v>1088</v>
      </c>
      <c r="K23">
        <v>22</v>
      </c>
      <c r="L23">
        <v>2026</v>
      </c>
    </row>
    <row r="24" spans="1:12">
      <c r="A24" s="40" t="s">
        <v>973</v>
      </c>
      <c r="B24">
        <v>1</v>
      </c>
      <c r="F24" s="45" t="s">
        <v>45</v>
      </c>
      <c r="G24">
        <v>1</v>
      </c>
      <c r="J24" s="45" t="s">
        <v>45</v>
      </c>
      <c r="K24">
        <v>23</v>
      </c>
      <c r="L24">
        <v>2026</v>
      </c>
    </row>
    <row r="25" spans="1:12">
      <c r="A25" s="40" t="s">
        <v>8</v>
      </c>
      <c r="B25">
        <v>1</v>
      </c>
      <c r="F25" s="45" t="s">
        <v>1099</v>
      </c>
      <c r="G25">
        <v>1</v>
      </c>
      <c r="J25" s="45" t="s">
        <v>1099</v>
      </c>
      <c r="K25">
        <v>24</v>
      </c>
      <c r="L25">
        <v>2026</v>
      </c>
    </row>
    <row r="26" spans="1:12">
      <c r="A26" s="40" t="s">
        <v>969</v>
      </c>
      <c r="B26">
        <v>1</v>
      </c>
      <c r="F26" s="45" t="s">
        <v>204</v>
      </c>
      <c r="G26">
        <v>1</v>
      </c>
      <c r="J26" s="45" t="s">
        <v>204</v>
      </c>
      <c r="K26">
        <v>25</v>
      </c>
      <c r="L26">
        <v>2026</v>
      </c>
    </row>
    <row r="27" spans="1:12">
      <c r="A27" s="40" t="s">
        <v>30</v>
      </c>
      <c r="B27">
        <v>1</v>
      </c>
      <c r="F27" s="45" t="s">
        <v>110</v>
      </c>
      <c r="G27">
        <v>1</v>
      </c>
      <c r="J27" s="45" t="s">
        <v>110</v>
      </c>
      <c r="K27">
        <v>26</v>
      </c>
      <c r="L27">
        <v>2026</v>
      </c>
    </row>
    <row r="28" spans="1:12">
      <c r="A28" s="40" t="s">
        <v>130</v>
      </c>
      <c r="B28">
        <v>1</v>
      </c>
      <c r="F28" s="45" t="s">
        <v>54</v>
      </c>
      <c r="G28">
        <v>1</v>
      </c>
      <c r="J28" s="45" t="s">
        <v>54</v>
      </c>
      <c r="K28">
        <v>27</v>
      </c>
      <c r="L28">
        <v>2026</v>
      </c>
    </row>
    <row r="29" spans="1:12">
      <c r="A29" s="40" t="s">
        <v>87</v>
      </c>
      <c r="B29">
        <v>1</v>
      </c>
      <c r="F29" s="45" t="s">
        <v>216</v>
      </c>
      <c r="G29">
        <v>1</v>
      </c>
      <c r="J29" s="45" t="s">
        <v>216</v>
      </c>
      <c r="K29">
        <v>28</v>
      </c>
      <c r="L29">
        <v>2026</v>
      </c>
    </row>
    <row r="30" spans="1:12">
      <c r="A30" s="40" t="s">
        <v>21</v>
      </c>
      <c r="B30">
        <v>1</v>
      </c>
      <c r="F30" s="45" t="s">
        <v>5</v>
      </c>
      <c r="G30">
        <v>1</v>
      </c>
      <c r="J30" s="45" t="s">
        <v>5</v>
      </c>
      <c r="K30">
        <v>29</v>
      </c>
      <c r="L30">
        <v>2026</v>
      </c>
    </row>
    <row r="31" spans="1:12">
      <c r="A31" s="40" t="s">
        <v>33</v>
      </c>
      <c r="B31">
        <v>1</v>
      </c>
      <c r="F31" s="45" t="s">
        <v>954</v>
      </c>
      <c r="G31">
        <v>1</v>
      </c>
      <c r="J31" s="45" t="s">
        <v>954</v>
      </c>
      <c r="K31">
        <v>30</v>
      </c>
      <c r="L31">
        <v>2026</v>
      </c>
    </row>
    <row r="32" spans="1:12">
      <c r="A32" s="40" t="s">
        <v>24</v>
      </c>
      <c r="B32">
        <v>1</v>
      </c>
      <c r="F32" s="45" t="s">
        <v>1095</v>
      </c>
      <c r="G32">
        <v>1</v>
      </c>
      <c r="J32" s="45" t="s">
        <v>1095</v>
      </c>
      <c r="K32">
        <v>31</v>
      </c>
      <c r="L32">
        <v>2026</v>
      </c>
    </row>
    <row r="33" spans="1:12">
      <c r="A33" s="40" t="s">
        <v>1088</v>
      </c>
      <c r="B33">
        <v>1</v>
      </c>
      <c r="F33" s="45" t="s">
        <v>30</v>
      </c>
      <c r="G33">
        <v>1</v>
      </c>
      <c r="J33" s="45" t="s">
        <v>30</v>
      </c>
      <c r="K33">
        <v>32</v>
      </c>
      <c r="L33">
        <v>2026</v>
      </c>
    </row>
    <row r="34" spans="1:12">
      <c r="A34" s="40" t="s">
        <v>957</v>
      </c>
      <c r="B34">
        <v>1</v>
      </c>
      <c r="F34" s="45" t="s">
        <v>971</v>
      </c>
      <c r="G34">
        <v>1</v>
      </c>
      <c r="J34" s="45" t="s">
        <v>971</v>
      </c>
      <c r="K34">
        <v>33</v>
      </c>
      <c r="L34">
        <v>2026</v>
      </c>
    </row>
    <row r="35" spans="1:12">
      <c r="A35" s="40" t="s">
        <v>486</v>
      </c>
      <c r="B35">
        <v>1</v>
      </c>
      <c r="F35" s="45" t="s">
        <v>961</v>
      </c>
      <c r="G35">
        <v>1</v>
      </c>
      <c r="J35" s="45" t="s">
        <v>961</v>
      </c>
      <c r="K35">
        <v>34</v>
      </c>
      <c r="L35">
        <v>2026</v>
      </c>
    </row>
    <row r="36" spans="1:12">
      <c r="A36" s="40" t="s">
        <v>952</v>
      </c>
      <c r="B36">
        <v>1</v>
      </c>
      <c r="F36" s="45" t="s">
        <v>105</v>
      </c>
      <c r="G36">
        <v>1</v>
      </c>
      <c r="J36" s="45" t="s">
        <v>105</v>
      </c>
      <c r="K36">
        <v>35</v>
      </c>
      <c r="L36">
        <v>2026</v>
      </c>
    </row>
    <row r="37" spans="1:12">
      <c r="A37" s="40" t="s">
        <v>36</v>
      </c>
      <c r="B37">
        <v>1</v>
      </c>
      <c r="F37" s="45" t="s">
        <v>973</v>
      </c>
      <c r="G37">
        <v>1</v>
      </c>
      <c r="J37" s="45" t="s">
        <v>973</v>
      </c>
      <c r="K37">
        <v>36</v>
      </c>
      <c r="L37">
        <v>2026</v>
      </c>
    </row>
    <row r="38" spans="1:12">
      <c r="A38" s="40" t="s">
        <v>138</v>
      </c>
      <c r="B38">
        <v>1</v>
      </c>
      <c r="F38" s="45" t="s">
        <v>81</v>
      </c>
      <c r="G38">
        <v>1</v>
      </c>
      <c r="J38" s="45" t="s">
        <v>81</v>
      </c>
      <c r="K38">
        <v>37</v>
      </c>
      <c r="L38">
        <v>2026</v>
      </c>
    </row>
    <row r="39" spans="1:12">
      <c r="A39" s="40" t="s">
        <v>1099</v>
      </c>
      <c r="B39">
        <v>1</v>
      </c>
      <c r="F39" s="45" t="s">
        <v>486</v>
      </c>
      <c r="G39">
        <v>1</v>
      </c>
      <c r="J39" s="45" t="s">
        <v>486</v>
      </c>
      <c r="K39">
        <v>38</v>
      </c>
      <c r="L39">
        <v>2026</v>
      </c>
    </row>
    <row r="40" spans="1:12">
      <c r="A40" s="40" t="s">
        <v>110</v>
      </c>
      <c r="B40">
        <v>1</v>
      </c>
      <c r="F40" s="45" t="s">
        <v>478</v>
      </c>
      <c r="G40">
        <v>1</v>
      </c>
      <c r="J40" s="45" t="s">
        <v>478</v>
      </c>
      <c r="K40">
        <v>39</v>
      </c>
      <c r="L40">
        <v>2026</v>
      </c>
    </row>
    <row r="41" spans="1:12">
      <c r="A41" s="40" t="s">
        <v>959</v>
      </c>
      <c r="B41">
        <v>1</v>
      </c>
      <c r="F41" s="45" t="s">
        <v>957</v>
      </c>
      <c r="G41">
        <v>1</v>
      </c>
      <c r="J41" s="45" t="s">
        <v>957</v>
      </c>
      <c r="K41">
        <v>40</v>
      </c>
      <c r="L41">
        <v>2026</v>
      </c>
    </row>
    <row r="42" spans="1:12">
      <c r="A42" s="40" t="s">
        <v>964</v>
      </c>
      <c r="B42">
        <v>1</v>
      </c>
      <c r="F42" s="45" t="s">
        <v>468</v>
      </c>
      <c r="G42">
        <v>1</v>
      </c>
      <c r="J42" s="45" t="s">
        <v>468</v>
      </c>
      <c r="K42">
        <v>41</v>
      </c>
      <c r="L42">
        <v>2026</v>
      </c>
    </row>
    <row r="43" spans="1:12">
      <c r="A43" s="40" t="s">
        <v>419</v>
      </c>
      <c r="B43">
        <v>1</v>
      </c>
      <c r="F43" s="45" t="s">
        <v>18</v>
      </c>
      <c r="G43">
        <v>1</v>
      </c>
      <c r="J43" s="45" t="s">
        <v>18</v>
      </c>
      <c r="K43">
        <v>42</v>
      </c>
      <c r="L43">
        <v>2026</v>
      </c>
    </row>
    <row r="44" spans="1:12">
      <c r="A44" s="40" t="s">
        <v>42</v>
      </c>
      <c r="B44">
        <v>1</v>
      </c>
      <c r="F44" s="45" t="s">
        <v>963</v>
      </c>
      <c r="G44">
        <v>1</v>
      </c>
      <c r="J44" s="45" t="s">
        <v>963</v>
      </c>
      <c r="K44">
        <v>43</v>
      </c>
      <c r="L44">
        <v>2026</v>
      </c>
    </row>
    <row r="45" spans="1:12">
      <c r="A45" s="40" t="s">
        <v>961</v>
      </c>
      <c r="B45">
        <v>1</v>
      </c>
      <c r="F45" s="45" t="s">
        <v>130</v>
      </c>
      <c r="G45">
        <v>2</v>
      </c>
      <c r="J45" s="45" t="s">
        <v>130</v>
      </c>
      <c r="K45">
        <v>44</v>
      </c>
      <c r="L45">
        <v>2026</v>
      </c>
    </row>
    <row r="46" spans="1:12">
      <c r="A46" s="40" t="s">
        <v>130</v>
      </c>
      <c r="B46">
        <v>1</v>
      </c>
      <c r="F46" s="45" t="s">
        <v>36</v>
      </c>
      <c r="G46">
        <v>1</v>
      </c>
      <c r="J46" s="45" t="s">
        <v>36</v>
      </c>
      <c r="K46">
        <v>45</v>
      </c>
      <c r="L46">
        <v>2026</v>
      </c>
    </row>
    <row r="47" spans="1:12">
      <c r="A47" s="40" t="s">
        <v>963</v>
      </c>
      <c r="B47">
        <v>1</v>
      </c>
      <c r="F47" s="45" t="s">
        <v>952</v>
      </c>
      <c r="G47">
        <v>1</v>
      </c>
      <c r="J47" s="45" t="s">
        <v>952</v>
      </c>
      <c r="K47">
        <v>46</v>
      </c>
      <c r="L47">
        <v>2026</v>
      </c>
    </row>
    <row r="48" spans="1:12">
      <c r="A48" s="40" t="s">
        <v>174</v>
      </c>
      <c r="B48">
        <v>1</v>
      </c>
      <c r="F48" s="45" t="s">
        <v>424</v>
      </c>
      <c r="G48">
        <v>1</v>
      </c>
      <c r="J48" s="45" t="s">
        <v>424</v>
      </c>
      <c r="K48">
        <v>47</v>
      </c>
      <c r="L48">
        <v>2026</v>
      </c>
    </row>
    <row r="49" spans="1:12">
      <c r="A49" s="40" t="s">
        <v>5</v>
      </c>
      <c r="B49">
        <v>1</v>
      </c>
      <c r="F49" s="45" t="s">
        <v>964</v>
      </c>
      <c r="G49">
        <v>1</v>
      </c>
      <c r="J49" s="45" t="s">
        <v>964</v>
      </c>
      <c r="K49">
        <v>48</v>
      </c>
      <c r="L49">
        <v>2026</v>
      </c>
    </row>
    <row r="50" spans="1:12">
      <c r="A50" s="40" t="s">
        <v>966</v>
      </c>
      <c r="B50">
        <v>1</v>
      </c>
      <c r="F50" s="45" t="s">
        <v>87</v>
      </c>
      <c r="G50">
        <v>2</v>
      </c>
      <c r="J50" s="45" t="s">
        <v>87</v>
      </c>
      <c r="K50">
        <v>49</v>
      </c>
      <c r="L50">
        <v>2026</v>
      </c>
    </row>
    <row r="51" spans="1:12">
      <c r="A51" s="40" t="s">
        <v>69</v>
      </c>
      <c r="B51">
        <v>1</v>
      </c>
      <c r="F51" s="45" t="s">
        <v>69</v>
      </c>
      <c r="G51">
        <v>1</v>
      </c>
      <c r="J51" s="45" t="s">
        <v>69</v>
      </c>
      <c r="K51">
        <v>50</v>
      </c>
      <c r="L51">
        <v>2026</v>
      </c>
    </row>
    <row r="52" spans="1:12">
      <c r="A52" s="40" t="s">
        <v>21</v>
      </c>
      <c r="B52">
        <v>1</v>
      </c>
      <c r="F52" s="45" t="s">
        <v>174</v>
      </c>
      <c r="G52">
        <v>1</v>
      </c>
      <c r="J52" s="45" t="s">
        <v>174</v>
      </c>
      <c r="K52">
        <v>51</v>
      </c>
      <c r="L52">
        <v>2026</v>
      </c>
    </row>
    <row r="53" spans="1:12">
      <c r="A53" s="40" t="s">
        <v>216</v>
      </c>
      <c r="B53">
        <v>1</v>
      </c>
      <c r="F53" s="45" t="s">
        <v>42</v>
      </c>
      <c r="G53">
        <v>1</v>
      </c>
      <c r="J53" s="45" t="s">
        <v>42</v>
      </c>
      <c r="K53">
        <v>52</v>
      </c>
      <c r="L53">
        <v>2026</v>
      </c>
    </row>
    <row r="54" spans="1:12">
      <c r="A54" s="40" t="s">
        <v>108</v>
      </c>
      <c r="B54">
        <v>1</v>
      </c>
      <c r="F54" s="45" t="s">
        <v>966</v>
      </c>
      <c r="G54">
        <v>1</v>
      </c>
      <c r="J54" s="45" t="s">
        <v>966</v>
      </c>
      <c r="K54">
        <v>53</v>
      </c>
      <c r="L54">
        <v>2026</v>
      </c>
    </row>
    <row r="55" spans="1:12">
      <c r="A55" s="40" t="s">
        <v>144</v>
      </c>
      <c r="B55">
        <v>1</v>
      </c>
      <c r="F55" s="45" t="s">
        <v>96</v>
      </c>
      <c r="G55">
        <v>1</v>
      </c>
      <c r="J55" s="45" t="s">
        <v>96</v>
      </c>
      <c r="K55">
        <v>54</v>
      </c>
      <c r="L55">
        <v>2026</v>
      </c>
    </row>
    <row r="56" spans="1:12">
      <c r="A56" s="40" t="s">
        <v>468</v>
      </c>
      <c r="B56">
        <v>1</v>
      </c>
      <c r="F56" s="45" t="s">
        <v>1135</v>
      </c>
      <c r="G56">
        <v>1</v>
      </c>
      <c r="J56" s="45" t="s">
        <v>1135</v>
      </c>
      <c r="K56">
        <v>55</v>
      </c>
      <c r="L56">
        <v>2026</v>
      </c>
    </row>
    <row r="57" spans="1:12">
      <c r="A57" s="40" t="s">
        <v>424</v>
      </c>
      <c r="B57">
        <v>1</v>
      </c>
      <c r="F57" s="45" t="s">
        <v>108</v>
      </c>
      <c r="G57">
        <v>1</v>
      </c>
      <c r="J57" s="45" t="s">
        <v>108</v>
      </c>
      <c r="K57">
        <v>56</v>
      </c>
      <c r="L57">
        <v>2026</v>
      </c>
    </row>
    <row r="58" spans="1:12">
      <c r="A58" s="40" t="s">
        <v>1135</v>
      </c>
      <c r="B58">
        <v>1</v>
      </c>
      <c r="F58" s="45" t="s">
        <v>138</v>
      </c>
      <c r="G58">
        <v>1</v>
      </c>
      <c r="J58" s="45" t="s">
        <v>138</v>
      </c>
      <c r="K58">
        <v>57</v>
      </c>
      <c r="L58">
        <v>2026</v>
      </c>
    </row>
    <row r="59" spans="1:12">
      <c r="A59" s="40" t="s">
        <v>1136</v>
      </c>
      <c r="B59">
        <v>1</v>
      </c>
      <c r="F59" s="45" t="s">
        <v>189</v>
      </c>
      <c r="G59">
        <v>1</v>
      </c>
      <c r="J59" s="45" t="s">
        <v>189</v>
      </c>
      <c r="K59">
        <v>58</v>
      </c>
      <c r="L59">
        <v>2026</v>
      </c>
    </row>
    <row r="60" spans="1:12">
      <c r="A60" s="40" t="s">
        <v>189</v>
      </c>
      <c r="B60">
        <v>1</v>
      </c>
      <c r="F60" s="45" t="s">
        <v>0</v>
      </c>
      <c r="G60">
        <v>2</v>
      </c>
      <c r="J60" s="45" t="s">
        <v>0</v>
      </c>
      <c r="K60">
        <v>59</v>
      </c>
      <c r="L60">
        <v>2026</v>
      </c>
    </row>
    <row r="61" spans="1:12">
      <c r="A61" s="40" t="s">
        <v>0</v>
      </c>
      <c r="B61">
        <v>1</v>
      </c>
      <c r="F61" s="45" t="s">
        <v>1149</v>
      </c>
      <c r="G61">
        <v>64</v>
      </c>
    </row>
    <row r="62" spans="1:12">
      <c r="A62" s="40" t="s">
        <v>0</v>
      </c>
      <c r="B62">
        <v>1</v>
      </c>
    </row>
    <row r="63" spans="1:12">
      <c r="A63" s="40" t="s">
        <v>1095</v>
      </c>
      <c r="B63">
        <v>1</v>
      </c>
    </row>
    <row r="64" spans="1:12">
      <c r="A64" s="40" t="s">
        <v>971</v>
      </c>
      <c r="B64">
        <v>1</v>
      </c>
    </row>
    <row r="65" spans="1:2">
      <c r="A65" s="40" t="s">
        <v>96</v>
      </c>
      <c r="B65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22</vt:i4>
      </vt:variant>
    </vt:vector>
  </HeadingPairs>
  <TitlesOfParts>
    <vt:vector size="22" baseType="lpstr">
      <vt:lpstr>Planilha1</vt:lpstr>
      <vt:lpstr>Planilha4</vt:lpstr>
      <vt:lpstr>Planilha8</vt:lpstr>
      <vt:lpstr>Col Val</vt:lpstr>
      <vt:lpstr>Colagem</vt:lpstr>
      <vt:lpstr>base_cod_2026</vt:lpstr>
      <vt:lpstr>Planilha2</vt:lpstr>
      <vt:lpstr>Planilha3</vt:lpstr>
      <vt:lpstr>ORG</vt:lpstr>
      <vt:lpstr>SERIES</vt:lpstr>
      <vt:lpstr>GERAL 2025</vt:lpstr>
      <vt:lpstr>DUPLAS</vt:lpstr>
      <vt:lpstr>Col Val D</vt:lpstr>
      <vt:lpstr>Colagem D</vt:lpstr>
      <vt:lpstr>base_2026_D</vt:lpstr>
      <vt:lpstr>Planilha6</vt:lpstr>
      <vt:lpstr>dteste_1</vt:lpstr>
      <vt:lpstr>CBRASIL D</vt:lpstr>
      <vt:lpstr>Planilha7</vt:lpstr>
      <vt:lpstr>COPA MUNDO</vt:lpstr>
      <vt:lpstr>Planilha9</vt:lpstr>
      <vt:lpstr>Planilha5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Luiz Pratis Tiago</dc:creator>
  <cp:lastModifiedBy>Andre Luiz Pratis Tiago</cp:lastModifiedBy>
  <dcterms:created xsi:type="dcterms:W3CDTF">2026-01-27T12:13:49Z</dcterms:created>
  <dcterms:modified xsi:type="dcterms:W3CDTF">2026-10-27T18:38:12Z</dcterms:modified>
</cp:coreProperties>
</file>