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805\Downloads\Cart\"/>
    </mc:Choice>
  </mc:AlternateContent>
  <xr:revisionPtr revIDLastSave="0" documentId="13_ncr:1_{00FCD1FF-2A93-42D1-87F4-A3C19EFAAA24}" xr6:coauthVersionLast="47" xr6:coauthVersionMax="47" xr10:uidLastSave="{00000000-0000-0000-0000-000000000000}"/>
  <bookViews>
    <workbookView xWindow="-108" yWindow="-108" windowWidth="23256" windowHeight="12456" tabRatio="1000" firstSheet="2" activeTab="16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Val'!$A$1:$K$582</definedName>
    <definedName name="_xlnm._FilterDatabase" localSheetId="12" hidden="1">'Col Val D'!$B$1:$F$582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2" l="1"/>
  <c r="B3" i="22"/>
  <c r="B4" i="22"/>
  <c r="B5" i="22"/>
  <c r="B6" i="22"/>
  <c r="B7" i="22"/>
  <c r="B8" i="22"/>
  <c r="B9" i="22"/>
  <c r="B10" i="22"/>
  <c r="G58" i="22" s="1"/>
  <c r="O58" i="22" s="1"/>
  <c r="P58" i="22" s="1"/>
  <c r="G38" i="22"/>
  <c r="O38" i="22" s="1"/>
  <c r="P38" i="22" s="1"/>
  <c r="B12" i="22"/>
  <c r="G16" i="22" s="1"/>
  <c r="O16" i="22" s="1"/>
  <c r="P16" i="22" s="1"/>
  <c r="B13" i="22"/>
  <c r="G48" i="22" s="1"/>
  <c r="O48" i="22" s="1"/>
  <c r="P48" i="22" s="1"/>
  <c r="B14" i="22"/>
  <c r="G27" i="22" s="1"/>
  <c r="O27" i="22" s="1"/>
  <c r="P27" i="22" s="1"/>
  <c r="B15" i="22"/>
  <c r="B16" i="22"/>
  <c r="B17" i="22"/>
  <c r="B18" i="22"/>
  <c r="B19" i="22"/>
  <c r="B20" i="22"/>
  <c r="B21" i="22"/>
  <c r="B22" i="22"/>
  <c r="G23" i="22" s="1"/>
  <c r="O23" i="22" s="1"/>
  <c r="P23" i="22" s="1"/>
  <c r="B23" i="22"/>
  <c r="G54" i="22" s="1"/>
  <c r="O54" i="22" s="1"/>
  <c r="P54" i="22" s="1"/>
  <c r="B24" i="22"/>
  <c r="G2" i="22" s="1"/>
  <c r="O2" i="22" s="1"/>
  <c r="P2" i="22" s="1"/>
  <c r="B25" i="22"/>
  <c r="G42" i="22" s="1"/>
  <c r="O42" i="22" s="1"/>
  <c r="P42" i="22" s="1"/>
  <c r="B26" i="22"/>
  <c r="G11" i="22" s="1"/>
  <c r="O11" i="22" s="1"/>
  <c r="P11" i="22" s="1"/>
  <c r="B27" i="22"/>
  <c r="B28" i="22"/>
  <c r="B29" i="22"/>
  <c r="B30" i="22"/>
  <c r="B31" i="22"/>
  <c r="B32" i="22"/>
  <c r="B33" i="22"/>
  <c r="B34" i="22"/>
  <c r="B35" i="22"/>
  <c r="B36" i="22"/>
  <c r="G24" i="22" s="1"/>
  <c r="O24" i="22" s="1"/>
  <c r="P24" i="22" s="1"/>
  <c r="B37" i="22"/>
  <c r="G59" i="22" s="1"/>
  <c r="O59" i="22" s="1"/>
  <c r="P59" i="22" s="1"/>
  <c r="B38" i="22"/>
  <c r="G50" i="22" s="1"/>
  <c r="O50" i="22" s="1"/>
  <c r="P50" i="22" s="1"/>
  <c r="B39" i="22"/>
  <c r="B40" i="22"/>
  <c r="B41" i="22"/>
  <c r="B42" i="22"/>
  <c r="B43" i="22"/>
  <c r="B44" i="22"/>
  <c r="B45" i="22"/>
  <c r="B46" i="22"/>
  <c r="B47" i="22"/>
  <c r="G4" i="22" s="1"/>
  <c r="O4" i="22" s="1"/>
  <c r="P4" i="22" s="1"/>
  <c r="B48" i="22"/>
  <c r="B49" i="22"/>
  <c r="G6" i="22" s="1"/>
  <c r="O6" i="22" s="1"/>
  <c r="P6" i="22" s="1"/>
  <c r="B50" i="22"/>
  <c r="B51" i="22"/>
  <c r="B52" i="22"/>
  <c r="B53" i="22"/>
  <c r="B54" i="22"/>
  <c r="B55" i="22"/>
  <c r="B56" i="22"/>
  <c r="B57" i="22"/>
  <c r="B58" i="22"/>
  <c r="G17" i="22" s="1"/>
  <c r="O17" i="22" s="1"/>
  <c r="P17" i="22" s="1"/>
  <c r="G35" i="22"/>
  <c r="O35" i="22" s="1"/>
  <c r="P35" i="22" s="1"/>
  <c r="B1" i="22"/>
  <c r="E18" i="11"/>
  <c r="E5" i="11"/>
  <c r="E16" i="11"/>
  <c r="E57" i="11"/>
  <c r="E30" i="11"/>
  <c r="E62" i="11"/>
  <c r="E10" i="11"/>
  <c r="E47" i="11"/>
  <c r="E29" i="11"/>
  <c r="E39" i="11"/>
  <c r="E31" i="11"/>
  <c r="E33" i="11"/>
  <c r="E20" i="11"/>
  <c r="E43" i="11"/>
  <c r="E3" i="11"/>
  <c r="E71" i="11"/>
  <c r="E60" i="11"/>
  <c r="E35" i="11"/>
  <c r="E64" i="11"/>
  <c r="E19" i="11"/>
  <c r="E13" i="11"/>
  <c r="E37" i="11"/>
  <c r="E53" i="11"/>
  <c r="E6" i="11"/>
  <c r="E72" i="11"/>
  <c r="E36" i="11"/>
  <c r="E21" i="11"/>
  <c r="E65" i="11"/>
  <c r="E15" i="11"/>
  <c r="E79" i="11"/>
  <c r="E66" i="11"/>
  <c r="E22" i="11"/>
  <c r="E51" i="11"/>
  <c r="E50" i="11"/>
  <c r="E49" i="11"/>
  <c r="E40" i="11"/>
  <c r="E74" i="11"/>
  <c r="E44" i="11"/>
  <c r="E68" i="11"/>
  <c r="E56" i="11"/>
  <c r="E46" i="11"/>
  <c r="E26" i="11"/>
  <c r="E77" i="11"/>
  <c r="E58" i="11"/>
  <c r="E11" i="11"/>
  <c r="E38" i="11"/>
  <c r="E54" i="11"/>
  <c r="E7" i="11"/>
  <c r="E75" i="11"/>
  <c r="E17" i="11"/>
  <c r="E76" i="11"/>
  <c r="E4" i="11"/>
  <c r="E9" i="11"/>
  <c r="E23" i="11"/>
  <c r="E55" i="11"/>
  <c r="E63" i="11"/>
  <c r="E32" i="11"/>
  <c r="E34" i="11"/>
  <c r="E27" i="11"/>
  <c r="E28" i="11"/>
  <c r="E73" i="11"/>
  <c r="E8" i="11"/>
  <c r="E52" i="11"/>
  <c r="E14" i="11"/>
  <c r="E2" i="11"/>
  <c r="E70" i="11"/>
  <c r="E78" i="11"/>
  <c r="E12" i="11"/>
  <c r="E48" i="11"/>
  <c r="E24" i="11"/>
  <c r="E67" i="11"/>
  <c r="E41" i="11"/>
  <c r="E61" i="11"/>
  <c r="E45" i="11"/>
  <c r="E59" i="11"/>
  <c r="E25" i="11"/>
  <c r="E69" i="11"/>
  <c r="E81" i="11"/>
  <c r="E82" i="11"/>
  <c r="E83" i="11"/>
  <c r="E80" i="11"/>
  <c r="E84" i="11"/>
  <c r="E42" i="11"/>
  <c r="C18" i="11"/>
  <c r="C5" i="11"/>
  <c r="C16" i="11"/>
  <c r="C57" i="11"/>
  <c r="C30" i="11"/>
  <c r="C62" i="11"/>
  <c r="C10" i="11"/>
  <c r="C47" i="11"/>
  <c r="C29" i="11"/>
  <c r="C39" i="11"/>
  <c r="C31" i="11"/>
  <c r="C33" i="11"/>
  <c r="C20" i="11"/>
  <c r="C43" i="11"/>
  <c r="C3" i="11"/>
  <c r="C71" i="11"/>
  <c r="C60" i="11"/>
  <c r="C35" i="11"/>
  <c r="C64" i="11"/>
  <c r="C19" i="11"/>
  <c r="C13" i="11"/>
  <c r="C37" i="11"/>
  <c r="C53" i="11"/>
  <c r="C6" i="11"/>
  <c r="C72" i="11"/>
  <c r="C36" i="11"/>
  <c r="C21" i="11"/>
  <c r="C65" i="11"/>
  <c r="C15" i="11"/>
  <c r="C79" i="11"/>
  <c r="C66" i="11"/>
  <c r="C22" i="11"/>
  <c r="C51" i="11"/>
  <c r="C50" i="11"/>
  <c r="C49" i="11"/>
  <c r="C40" i="11"/>
  <c r="C74" i="11"/>
  <c r="C44" i="11"/>
  <c r="C68" i="11"/>
  <c r="C56" i="11"/>
  <c r="C46" i="11"/>
  <c r="C26" i="11"/>
  <c r="C77" i="11"/>
  <c r="C58" i="11"/>
  <c r="C11" i="11"/>
  <c r="C38" i="11"/>
  <c r="C54" i="11"/>
  <c r="C7" i="11"/>
  <c r="C75" i="11"/>
  <c r="C17" i="11"/>
  <c r="C76" i="11"/>
  <c r="C4" i="11"/>
  <c r="C9" i="11"/>
  <c r="C23" i="11"/>
  <c r="C55" i="11"/>
  <c r="C63" i="11"/>
  <c r="C32" i="11"/>
  <c r="C34" i="11"/>
  <c r="C27" i="11"/>
  <c r="C28" i="11"/>
  <c r="C73" i="11"/>
  <c r="C8" i="11"/>
  <c r="C52" i="11"/>
  <c r="C14" i="11"/>
  <c r="C2" i="11"/>
  <c r="C70" i="11"/>
  <c r="C78" i="11"/>
  <c r="C12" i="11"/>
  <c r="C48" i="11"/>
  <c r="C24" i="11"/>
  <c r="C67" i="11"/>
  <c r="C41" i="11"/>
  <c r="C61" i="11"/>
  <c r="C45" i="11"/>
  <c r="C59" i="11"/>
  <c r="C25" i="11"/>
  <c r="C69" i="11"/>
  <c r="C81" i="11"/>
  <c r="C82" i="11"/>
  <c r="C83" i="11"/>
  <c r="C80" i="11"/>
  <c r="C84" i="11"/>
  <c r="C42" i="11"/>
  <c r="G20" i="22"/>
  <c r="O20" i="22" s="1"/>
  <c r="P20" i="22" s="1"/>
  <c r="G18" i="22"/>
  <c r="O18" i="22" s="1"/>
  <c r="P18" i="22" s="1"/>
  <c r="G25" i="22"/>
  <c r="O25" i="22" s="1"/>
  <c r="P25" i="22" s="1"/>
  <c r="G47" i="22"/>
  <c r="O47" i="22" s="1"/>
  <c r="P47" i="22" s="1"/>
  <c r="G26" i="22"/>
  <c r="O26" i="22" s="1"/>
  <c r="P26" i="22" s="1"/>
  <c r="G37" i="22"/>
  <c r="O37" i="22" s="1"/>
  <c r="P37" i="22" s="1"/>
  <c r="G36" i="22"/>
  <c r="O36" i="22" s="1"/>
  <c r="P36" i="22" s="1"/>
  <c r="G56" i="22"/>
  <c r="O56" i="22" s="1"/>
  <c r="P56" i="22" s="1"/>
  <c r="G45" i="22"/>
  <c r="O45" i="22" s="1"/>
  <c r="P45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53" i="22"/>
  <c r="O53" i="22" s="1"/>
  <c r="P53" i="22" s="1"/>
  <c r="G60" i="22"/>
  <c r="O60" i="22" s="1"/>
  <c r="P60" i="22" s="1"/>
  <c r="G30" i="22"/>
  <c r="O30" i="22" s="1"/>
  <c r="P30" i="22" s="1"/>
  <c r="G9" i="22"/>
  <c r="O9" i="22" s="1"/>
  <c r="P9" i="22" s="1"/>
  <c r="G39" i="22"/>
  <c r="O39" i="22" s="1"/>
  <c r="P39" i="22" s="1"/>
  <c r="G15" i="22"/>
  <c r="O15" i="22" s="1"/>
  <c r="P15" i="22" s="1"/>
  <c r="G43" i="22"/>
  <c r="O43" i="22" s="1"/>
  <c r="P43" i="22" s="1"/>
  <c r="G51" i="22"/>
  <c r="O51" i="22" s="1"/>
  <c r="P51" i="22" s="1"/>
  <c r="G29" i="22"/>
  <c r="O29" i="22" s="1"/>
  <c r="P29" i="22" s="1"/>
  <c r="G46" i="22"/>
  <c r="O46" i="22" s="1"/>
  <c r="P46" i="22" s="1"/>
  <c r="G55" i="22"/>
  <c r="O55" i="22" s="1"/>
  <c r="P55" i="22" s="1"/>
  <c r="G31" i="22"/>
  <c r="O31" i="22" s="1"/>
  <c r="P31" i="22" s="1"/>
  <c r="G10" i="22"/>
  <c r="O10" i="22" s="1"/>
  <c r="P10" i="22" s="1"/>
  <c r="G8" i="22"/>
  <c r="O8" i="22" s="1"/>
  <c r="P8" i="22" s="1"/>
  <c r="G52" i="22"/>
  <c r="O52" i="22" s="1"/>
  <c r="P52" i="22" s="1"/>
  <c r="G40" i="22"/>
  <c r="O40" i="22" s="1"/>
  <c r="P40" i="22" s="1"/>
  <c r="G12" i="22"/>
  <c r="O12" i="22" s="1"/>
  <c r="P12" i="22" s="1"/>
  <c r="G57" i="22"/>
  <c r="O57" i="22" s="1"/>
  <c r="P57" i="22" s="1"/>
  <c r="G13" i="22"/>
  <c r="O13" i="22" s="1"/>
  <c r="P13" i="22" s="1"/>
  <c r="G5" i="22"/>
  <c r="O5" i="22" s="1"/>
  <c r="P5" i="22" s="1"/>
  <c r="G33" i="22"/>
  <c r="O33" i="22" s="1"/>
  <c r="P33" i="22" s="1"/>
  <c r="G28" i="22"/>
  <c r="O28" i="22" s="1"/>
  <c r="P28" i="22" s="1"/>
  <c r="G49" i="22"/>
  <c r="O49" i="22" s="1"/>
  <c r="P49" i="22" s="1"/>
  <c r="G21" i="22"/>
  <c r="O21" i="22" s="1"/>
  <c r="P21" i="22" s="1"/>
  <c r="G7" i="22"/>
  <c r="O7" i="22" s="1"/>
  <c r="P7" i="22" s="1"/>
  <c r="BF19" i="29"/>
  <c r="BE19" i="29"/>
  <c r="BF18" i="29"/>
  <c r="BE18" i="29"/>
  <c r="BD19" i="29"/>
  <c r="BD18" i="29"/>
  <c r="BF13" i="29"/>
  <c r="BF14" i="29"/>
  <c r="BF15" i="29"/>
  <c r="BF12" i="29"/>
  <c r="BE15" i="29"/>
  <c r="BD15" i="29"/>
  <c r="BE14" i="29"/>
  <c r="BD14" i="29"/>
  <c r="BE13" i="29"/>
  <c r="BD13" i="29"/>
  <c r="BE12" i="29"/>
  <c r="BD12" i="29"/>
  <c r="G41" i="22"/>
  <c r="O41" i="22" s="1"/>
  <c r="P41" i="22" s="1"/>
  <c r="G44" i="22"/>
  <c r="O44" i="22" s="1"/>
  <c r="P44" i="22" s="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AG59" i="29"/>
  <c r="X62" i="29"/>
  <c r="AG53" i="29"/>
  <c r="AH37" i="29"/>
  <c r="AH34" i="29"/>
  <c r="AG34" i="29"/>
  <c r="X30" i="29"/>
  <c r="AG11" i="29"/>
  <c r="AG10" i="29"/>
  <c r="AG4" i="29"/>
  <c r="AH2" i="29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G3" i="22"/>
  <c r="O3" i="22" s="1"/>
  <c r="P3" i="22" s="1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80" i="11"/>
  <c r="D80" i="11"/>
  <c r="K82" i="11"/>
  <c r="D82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11" i="11"/>
  <c r="D30" i="11"/>
  <c r="D23" i="11"/>
  <c r="D22" i="11"/>
  <c r="D65" i="11"/>
  <c r="D73" i="11"/>
  <c r="D41" i="11"/>
  <c r="D48" i="11"/>
  <c r="D31" i="11"/>
  <c r="D61" i="11"/>
  <c r="D8" i="11"/>
  <c r="K36" i="11"/>
  <c r="K40" i="11"/>
  <c r="K2" i="11"/>
  <c r="K52" i="11"/>
  <c r="K71" i="11"/>
  <c r="K11" i="11"/>
  <c r="K33" i="11"/>
  <c r="K64" i="11"/>
  <c r="K58" i="11"/>
  <c r="K83" i="11"/>
  <c r="K14" i="11"/>
  <c r="F36" i="11"/>
  <c r="L36" i="11" s="1"/>
  <c r="F54" i="11"/>
  <c r="L54" i="11" s="1"/>
  <c r="F32" i="11"/>
  <c r="L32" i="11" s="1"/>
  <c r="F75" i="11"/>
  <c r="L75" i="11" s="1"/>
  <c r="F30" i="11"/>
  <c r="L30" i="11" s="1"/>
  <c r="F26" i="11"/>
  <c r="L26" i="11" s="1"/>
  <c r="F71" i="11"/>
  <c r="L71" i="11" s="1"/>
  <c r="F11" i="11"/>
  <c r="L11" i="11" s="1"/>
  <c r="F60" i="11"/>
  <c r="L60" i="11" s="1"/>
  <c r="F42" i="11"/>
  <c r="L42" i="11" s="1"/>
  <c r="F43" i="11"/>
  <c r="L43" i="11" s="1"/>
  <c r="F21" i="11"/>
  <c r="L21" i="11" s="1"/>
  <c r="F35" i="11"/>
  <c r="L35" i="11" s="1"/>
  <c r="F9" i="11"/>
  <c r="L9" i="11" s="1"/>
  <c r="F72" i="11"/>
  <c r="L72" i="11" s="1"/>
  <c r="F34" i="11"/>
  <c r="L34" i="11" s="1"/>
  <c r="F82" i="11"/>
  <c r="L82" i="11" s="1"/>
  <c r="F62" i="11"/>
  <c r="L62" i="11" s="1"/>
  <c r="F4" i="11"/>
  <c r="L4" i="11" s="1"/>
  <c r="F57" i="11"/>
  <c r="L57" i="11" s="1"/>
  <c r="F70" i="11"/>
  <c r="L70" i="11" s="1"/>
  <c r="F78" i="11"/>
  <c r="L78" i="11" s="1"/>
  <c r="F7" i="11"/>
  <c r="L7" i="11" s="1"/>
  <c r="F81" i="11"/>
  <c r="L81" i="11" s="1"/>
  <c r="F8" i="11"/>
  <c r="L8" i="11" s="1"/>
  <c r="F80" i="11"/>
  <c r="L80" i="11" s="1"/>
  <c r="F20" i="11"/>
  <c r="L20" i="11" s="1"/>
  <c r="F18" i="11"/>
  <c r="L18" i="11" s="1"/>
  <c r="F46" i="11"/>
  <c r="L46" i="11" s="1"/>
  <c r="F28" i="11"/>
  <c r="L28" i="11" s="1"/>
  <c r="F13" i="11"/>
  <c r="L13" i="11" s="1"/>
  <c r="F67" i="11"/>
  <c r="L67" i="11" s="1"/>
  <c r="F77" i="11"/>
  <c r="L77" i="11" s="1"/>
  <c r="F40" i="11"/>
  <c r="L40" i="11" s="1"/>
  <c r="F2" i="11"/>
  <c r="L2" i="11" s="1"/>
  <c r="F25" i="11"/>
  <c r="L25" i="11" s="1"/>
  <c r="F37" i="11"/>
  <c r="L37" i="11" s="1"/>
  <c r="F23" i="11"/>
  <c r="L23" i="11" s="1"/>
  <c r="F22" i="11"/>
  <c r="L22" i="11" s="1"/>
  <c r="F52" i="11"/>
  <c r="L52" i="11" s="1"/>
  <c r="F12" i="11"/>
  <c r="L12" i="11" s="1"/>
  <c r="F5" i="11"/>
  <c r="L5" i="11" s="1"/>
  <c r="F19" i="11"/>
  <c r="L19" i="11" s="1"/>
  <c r="F84" i="11"/>
  <c r="L84" i="11" s="1"/>
  <c r="F69" i="11"/>
  <c r="L69" i="11" s="1"/>
  <c r="F33" i="11"/>
  <c r="F16" i="11"/>
  <c r="L16" i="11" s="1"/>
  <c r="F38" i="11"/>
  <c r="L38" i="11" s="1"/>
  <c r="F27" i="11"/>
  <c r="L27" i="11" s="1"/>
  <c r="F68" i="11"/>
  <c r="L68" i="11" s="1"/>
  <c r="F51" i="11"/>
  <c r="L51" i="11" s="1"/>
  <c r="F74" i="11"/>
  <c r="L74" i="11" s="1"/>
  <c r="F29" i="11"/>
  <c r="L29" i="11" s="1"/>
  <c r="F65" i="11"/>
  <c r="L65" i="11" s="1"/>
  <c r="F50" i="11"/>
  <c r="L50" i="11" s="1"/>
  <c r="F39" i="11"/>
  <c r="L39" i="11" s="1"/>
  <c r="F76" i="11"/>
  <c r="L76" i="11" s="1"/>
  <c r="F63" i="11"/>
  <c r="L63" i="11" s="1"/>
  <c r="F59" i="11"/>
  <c r="L59" i="11" s="1"/>
  <c r="F64" i="11"/>
  <c r="L64" i="11" s="1"/>
  <c r="F55" i="11"/>
  <c r="L55" i="11" s="1"/>
  <c r="F53" i="11"/>
  <c r="L53" i="11" s="1"/>
  <c r="F73" i="11"/>
  <c r="L73" i="11" s="1"/>
  <c r="F41" i="11"/>
  <c r="L41" i="11" s="1"/>
  <c r="F58" i="11"/>
  <c r="L58" i="11" s="1"/>
  <c r="F83" i="11"/>
  <c r="L83" i="11" s="1"/>
  <c r="F48" i="11"/>
  <c r="L48" i="11" s="1"/>
  <c r="F31" i="11"/>
  <c r="L31" i="11" s="1"/>
  <c r="F24" i="11"/>
  <c r="L24" i="11" s="1"/>
  <c r="F47" i="11"/>
  <c r="L47" i="11" s="1"/>
  <c r="F3" i="11"/>
  <c r="L3" i="11" s="1"/>
  <c r="F14" i="11"/>
  <c r="L14" i="11" s="1"/>
  <c r="F10" i="11"/>
  <c r="L10" i="11" s="1"/>
  <c r="F17" i="11"/>
  <c r="L17" i="11" s="1"/>
  <c r="F44" i="11"/>
  <c r="L44" i="11" s="1"/>
  <c r="F45" i="11"/>
  <c r="L45" i="11" s="1"/>
  <c r="F49" i="11"/>
  <c r="L49" i="11" s="1"/>
  <c r="F6" i="11"/>
  <c r="L6" i="11" s="1"/>
  <c r="F56" i="11"/>
  <c r="L56" i="11" s="1"/>
  <c r="F66" i="11"/>
  <c r="L66" i="11" s="1"/>
  <c r="F15" i="11"/>
  <c r="L15" i="11" s="1"/>
  <c r="F61" i="11"/>
  <c r="L61" i="11" s="1"/>
  <c r="F79" i="11"/>
  <c r="L79" i="11" s="1"/>
  <c r="D36" i="11"/>
  <c r="D54" i="11"/>
  <c r="K32" i="11"/>
  <c r="K20" i="11"/>
  <c r="K18" i="11"/>
  <c r="K46" i="11"/>
  <c r="K28" i="11"/>
  <c r="D13" i="11"/>
  <c r="D75" i="11"/>
  <c r="K30" i="11"/>
  <c r="K67" i="11"/>
  <c r="K77" i="11"/>
  <c r="D40" i="11"/>
  <c r="D2" i="11"/>
  <c r="K26" i="11"/>
  <c r="D25" i="11"/>
  <c r="K37" i="11"/>
  <c r="K23" i="11"/>
  <c r="K22" i="11"/>
  <c r="D52" i="11"/>
  <c r="D71" i="11"/>
  <c r="K12" i="11"/>
  <c r="K5" i="11"/>
  <c r="D60" i="11"/>
  <c r="D42" i="11"/>
  <c r="K19" i="11"/>
  <c r="K84" i="11"/>
  <c r="K69" i="11"/>
  <c r="D33" i="11"/>
  <c r="K16" i="11"/>
  <c r="D38" i="11"/>
  <c r="K27" i="11"/>
  <c r="D68" i="11"/>
  <c r="D51" i="11"/>
  <c r="D43" i="11"/>
  <c r="D21" i="11"/>
  <c r="D35" i="11"/>
  <c r="K9" i="11"/>
  <c r="K74" i="11"/>
  <c r="K29" i="11"/>
  <c r="K65" i="11"/>
  <c r="K50" i="11"/>
  <c r="D39" i="11"/>
  <c r="D72" i="11"/>
  <c r="D34" i="11"/>
  <c r="K76" i="11"/>
  <c r="D63" i="11"/>
  <c r="D59" i="11"/>
  <c r="D64" i="11"/>
  <c r="D55" i="11"/>
  <c r="K53" i="11"/>
  <c r="K73" i="11"/>
  <c r="K41" i="11"/>
  <c r="D58" i="11"/>
  <c r="D83" i="11"/>
  <c r="K48" i="11"/>
  <c r="K31" i="11"/>
  <c r="D62" i="11"/>
  <c r="D4" i="11"/>
  <c r="D57" i="11"/>
  <c r="K24" i="11"/>
  <c r="D47" i="11"/>
  <c r="K3" i="11"/>
  <c r="D14" i="11"/>
  <c r="K10" i="11"/>
  <c r="K17" i="11"/>
  <c r="D44" i="11"/>
  <c r="D45" i="11"/>
  <c r="D49" i="11"/>
  <c r="D70" i="11"/>
  <c r="D78" i="11"/>
  <c r="D7" i="11"/>
  <c r="K81" i="11"/>
  <c r="D6" i="11"/>
  <c r="K56" i="11"/>
  <c r="K66" i="11"/>
  <c r="K15" i="11"/>
  <c r="K61" i="11"/>
  <c r="K8" i="11"/>
  <c r="D79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33" i="11" l="1"/>
  <c r="O33" i="11" s="1"/>
  <c r="O74" i="11"/>
  <c r="O80" i="11"/>
  <c r="O8" i="11"/>
  <c r="O36" i="11"/>
  <c r="O76" i="11"/>
  <c r="O12" i="11"/>
  <c r="O30" i="11"/>
  <c r="O48" i="11"/>
  <c r="K49" i="11"/>
  <c r="O49" i="11" s="1"/>
  <c r="K51" i="11"/>
  <c r="O51" i="11" s="1"/>
  <c r="D15" i="11"/>
  <c r="D77" i="11"/>
  <c r="K78" i="11"/>
  <c r="O78" i="11" s="1"/>
  <c r="O58" i="11"/>
  <c r="K45" i="11"/>
  <c r="O45" i="11" s="1"/>
  <c r="O64" i="11"/>
  <c r="K68" i="11"/>
  <c r="O68" i="11" s="1"/>
  <c r="O2" i="11"/>
  <c r="D66" i="11"/>
  <c r="D67" i="11"/>
  <c r="K21" i="11"/>
  <c r="O21" i="11" s="1"/>
  <c r="K70" i="11"/>
  <c r="O70" i="11" s="1"/>
  <c r="K43" i="11"/>
  <c r="O43" i="11" s="1"/>
  <c r="K44" i="11"/>
  <c r="O44" i="11" s="1"/>
  <c r="K59" i="11"/>
  <c r="O59" i="11" s="1"/>
  <c r="O40" i="11"/>
  <c r="D27" i="11"/>
  <c r="K57" i="11"/>
  <c r="O57" i="11" s="1"/>
  <c r="K34" i="11"/>
  <c r="O34" i="11" s="1"/>
  <c r="K42" i="11"/>
  <c r="O42" i="11" s="1"/>
  <c r="D76" i="11"/>
  <c r="D28" i="11"/>
  <c r="K38" i="11"/>
  <c r="O38" i="11" s="1"/>
  <c r="D16" i="11"/>
  <c r="O53" i="11"/>
  <c r="K4" i="11"/>
  <c r="O4" i="11" s="1"/>
  <c r="K72" i="11"/>
  <c r="O72" i="11" s="1"/>
  <c r="K60" i="11"/>
  <c r="O60" i="11" s="1"/>
  <c r="K75" i="11"/>
  <c r="O75" i="11" s="1"/>
  <c r="D17" i="11"/>
  <c r="D5" i="11"/>
  <c r="D46" i="11"/>
  <c r="K63" i="11"/>
  <c r="O63" i="11" s="1"/>
  <c r="K79" i="11"/>
  <c r="O79" i="11" s="1"/>
  <c r="K62" i="11"/>
  <c r="O62" i="11" s="1"/>
  <c r="K39" i="11"/>
  <c r="O39" i="11" s="1"/>
  <c r="K13" i="11"/>
  <c r="O13" i="11" s="1"/>
  <c r="D10" i="11"/>
  <c r="D12" i="11"/>
  <c r="O46" i="11"/>
  <c r="K7" i="11"/>
  <c r="O7" i="11" s="1"/>
  <c r="K35" i="11"/>
  <c r="O35" i="11" s="1"/>
  <c r="K54" i="11"/>
  <c r="O54" i="11" s="1"/>
  <c r="D50" i="11"/>
  <c r="O3" i="11"/>
  <c r="O29" i="11"/>
  <c r="O69" i="11"/>
  <c r="O84" i="11"/>
  <c r="O20" i="11"/>
  <c r="O81" i="11"/>
  <c r="O24" i="11"/>
  <c r="O82" i="11"/>
  <c r="O9" i="11"/>
  <c r="O26" i="11"/>
  <c r="O32" i="11"/>
  <c r="O16" i="11"/>
  <c r="O66" i="11"/>
  <c r="O27" i="11"/>
  <c r="D56" i="11"/>
  <c r="D3" i="11"/>
  <c r="D53" i="11"/>
  <c r="D29" i="11"/>
  <c r="D69" i="11"/>
  <c r="D37" i="11"/>
  <c r="D18" i="11"/>
  <c r="O73" i="11"/>
  <c r="D20" i="11"/>
  <c r="D74" i="11"/>
  <c r="D81" i="11"/>
  <c r="D24" i="11"/>
  <c r="D9" i="11"/>
  <c r="D19" i="11"/>
  <c r="D26" i="11"/>
  <c r="D32" i="11"/>
  <c r="O14" i="11"/>
  <c r="D84" i="11"/>
  <c r="K6" i="11"/>
  <c r="O6" i="11" s="1"/>
  <c r="K47" i="11"/>
  <c r="O47" i="11" s="1"/>
  <c r="K55" i="11"/>
  <c r="O55" i="11" s="1"/>
  <c r="K25" i="11"/>
  <c r="O25" i="11" s="1"/>
  <c r="O83" i="11"/>
  <c r="O71" i="11"/>
  <c r="O65" i="11"/>
  <c r="O23" i="11"/>
  <c r="O11" i="11"/>
  <c r="O77" i="11"/>
  <c r="O31" i="11"/>
  <c r="O5" i="11"/>
  <c r="O67" i="11"/>
  <c r="O17" i="11"/>
  <c r="O15" i="11"/>
  <c r="O10" i="11"/>
  <c r="O41" i="11"/>
  <c r="O50" i="11"/>
  <c r="O22" i="11"/>
  <c r="O28" i="11"/>
  <c r="O61" i="11"/>
  <c r="O52" i="11"/>
  <c r="O56" i="11"/>
  <c r="O37" i="11"/>
  <c r="O18" i="11"/>
  <c r="O19" i="11"/>
</calcChain>
</file>

<file path=xl/sharedStrings.xml><?xml version="1.0" encoding="utf-8"?>
<sst xmlns="http://schemas.openxmlformats.org/spreadsheetml/2006/main" count="13369" uniqueCount="1972">
  <si>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</si>
  <si>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</si>
  <si>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</si>
  <si>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</si>
  <si>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</si>
  <si>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</si>
  <si>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</si>
  <si>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</si>
  <si>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</si>
  <si>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</si>
  <si>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</si>
  <si>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</si>
  <si>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</si>
  <si>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</si>
  <si>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</si>
  <si>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</si>
  <si>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</si>
  <si>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</si>
  <si>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</si>
  <si>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</si>
  <si>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</si>
  <si>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</si>
  <si>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</si>
  <si>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</si>
  <si>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</si>
  <si>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</si>
  <si>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</si>
  <si>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</si>
  <si>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</si>
  <si>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</si>
  <si>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</si>
  <si>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</si>
  <si>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</si>
  <si>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</si>
  <si>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</si>
  <si>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</si>
  <si>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</si>
  <si>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</si>
  <si>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</si>
  <si>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</si>
  <si>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</si>
  <si>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</si>
  <si>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</si>
  <si>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</si>
  <si>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</si>
  <si>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</si>
  <si>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</si>
  <si>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</si>
  <si>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</si>
  <si>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</si>
  <si>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</si>
  <si>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</si>
  <si>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</si>
  <si>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</si>
  <si>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</si>
  <si>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</si>
  <si>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</si>
  <si>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</si>
  <si>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</si>
  <si>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</si>
  <si>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</si>
  <si>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</si>
  <si>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</si>
  <si>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</si>
  <si>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</si>
  <si>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</si>
  <si>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</si>
  <si>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</si>
  <si>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</si>
  <si>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</si>
  <si>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</si>
  <si>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</si>
  <si>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</si>
  <si>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</si>
  <si>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</si>
  <si>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</si>
  <si>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</si>
  <si>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</si>
  <si>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</si>
  <si>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</si>
  <si>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</si>
  <si>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</si>
  <si>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</si>
  <si>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</si>
  <si>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</si>
  <si>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</si>
  <si>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</si>
  <si>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</si>
  <si>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</si>
  <si>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</si>
  <si>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</si>
  <si>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</si>
  <si>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</si>
  <si>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</si>
  <si>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</si>
  <si>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</si>
  <si>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</si>
  <si>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</si>
  <si>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</si>
  <si>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</si>
  <si>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</si>
  <si>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</si>
  <si>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</si>
  <si>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</si>
  <si>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</si>
  <si>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</si>
  <si>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</si>
  <si>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</si>
  <si>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</si>
  <si>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</si>
  <si>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</si>
  <si>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</si>
  <si>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</si>
  <si>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</si>
  <si>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</si>
  <si>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</si>
  <si>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</si>
  <si>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</si>
  <si>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</si>
  <si>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</si>
  <si>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</si>
  <si>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</si>
  <si>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</si>
  <si>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</si>
  <si>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</si>
  <si>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</si>
  <si>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</si>
  <si>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</si>
  <si>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</si>
  <si>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</si>
  <si>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</si>
  <si>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</si>
  <si>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</si>
  <si>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</si>
  <si>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</si>
  <si>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</si>
  <si>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</si>
  <si>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</si>
  <si>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</si>
  <si>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</si>
  <si>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</si>
  <si>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</si>
  <si>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</si>
  <si>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</si>
  <si>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</si>
  <si>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</si>
  <si>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</si>
  <si>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</si>
  <si>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</si>
  <si>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</si>
  <si>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</si>
  <si>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</si>
  <si>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</si>
  <si>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</si>
  <si>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</si>
  <si>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</si>
  <si>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</si>
  <si>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</si>
  <si>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</si>
  <si>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</si>
  <si>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</si>
  <si>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</si>
  <si>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</si>
  <si>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</si>
  <si>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</si>
  <si>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</si>
  <si>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</si>
  <si>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</si>
  <si>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</si>
  <si>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</si>
  <si>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</si>
  <si>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</si>
  <si>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</si>
  <si>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</si>
  <si>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</si>
  <si>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</si>
  <si>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</si>
  <si>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</si>
  <si>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</si>
  <si>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</si>
  <si>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</si>
  <si>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</si>
  <si>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</si>
  <si>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</si>
  <si>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</si>
  <si>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</si>
  <si>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</si>
  <si>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</si>
  <si>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</si>
  <si>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</si>
  <si>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</si>
  <si>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</si>
  <si>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</si>
  <si>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</si>
  <si>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</si>
  <si>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</si>
  <si>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</si>
  <si>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</si>
  <si>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</si>
  <si>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</si>
  <si>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</si>
  <si>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</si>
  <si>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</si>
  <si>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</si>
  <si>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</si>
  <si>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</si>
  <si>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</si>
  <si>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</si>
  <si>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</si>
  <si>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</si>
  <si>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</si>
  <si>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</si>
  <si>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</si>
  <si>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</si>
  <si>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</si>
  <si>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</si>
  <si>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</si>
  <si>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</si>
  <si>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</si>
  <si>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</si>
  <si>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</si>
  <si>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</si>
  <si>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</si>
  <si>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</si>
  <si>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</si>
  <si>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</si>
  <si>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</si>
  <si>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</si>
  <si>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</si>
  <si>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</si>
  <si>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</si>
  <si>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</si>
  <si>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</si>
  <si>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</si>
  <si>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</si>
  <si>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</si>
  <si>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</si>
  <si>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</si>
  <si>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</si>
  <si>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</si>
  <si>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</si>
  <si>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</si>
  <si>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</si>
  <si>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</si>
  <si>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</si>
  <si>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</si>
  <si>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</si>
  <si>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</si>
  <si>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</si>
  <si>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</si>
  <si>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</si>
  <si>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</si>
  <si>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</si>
  <si>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</si>
  <si>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</si>
  <si>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</si>
  <si>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</si>
  <si>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</si>
  <si>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</si>
  <si>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</si>
  <si>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</si>
  <si>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</si>
  <si>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</si>
  <si>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</si>
  <si>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</si>
  <si>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</si>
  <si>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</si>
  <si>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</si>
  <si>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</si>
  <si>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</si>
  <si>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</si>
  <si>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</si>
  <si>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</si>
  <si>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</si>
  <si>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</si>
  <si>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</si>
  <si>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</si>
  <si>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</si>
  <si>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</si>
  <si>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</si>
  <si>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</si>
  <si>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</si>
  <si>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</si>
  <si>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</si>
  <si>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</si>
  <si>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</si>
  <si>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</si>
  <si>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</si>
  <si>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</si>
  <si>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</si>
  <si>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</si>
  <si>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</si>
  <si>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</si>
  <si>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</si>
  <si>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</si>
  <si>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</si>
  <si>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</si>
  <si>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</si>
  <si>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</si>
  <si>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</si>
  <si>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</si>
  <si>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</si>
  <si>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</si>
  <si>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</si>
  <si>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</si>
  <si>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</si>
  <si>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</si>
  <si>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</si>
  <si>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</si>
  <si>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</si>
  <si>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</si>
  <si>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</si>
  <si>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</si>
  <si>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</si>
  <si>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</si>
  <si>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</si>
  <si>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</si>
  <si>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</si>
  <si>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</si>
  <si>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</si>
  <si>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</si>
  <si>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</si>
  <si>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</si>
  <si>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</si>
  <si>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</si>
  <si>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</si>
  <si>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</si>
  <si>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</si>
  <si>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</si>
  <si>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</si>
  <si>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</si>
  <si>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</si>
  <si>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</si>
  <si>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</si>
  <si>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</si>
  <si>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</si>
  <si>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</si>
  <si>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</si>
  <si>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</si>
  <si>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</si>
  <si>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</si>
  <si>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</si>
  <si>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</si>
  <si>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</si>
  <si>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</si>
  <si>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</si>
  <si>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</si>
  <si>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</si>
  <si>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</si>
  <si>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</si>
  <si>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</si>
  <si>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</si>
  <si>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</si>
  <si>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</si>
  <si>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</si>
  <si>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</si>
  <si>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</si>
  <si>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</si>
  <si>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</si>
  <si>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</si>
  <si>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</si>
  <si>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</si>
  <si>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</si>
  <si>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</si>
  <si>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</si>
  <si>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</si>
  <si>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</si>
  <si>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</si>
  <si>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</si>
  <si>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</si>
  <si>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</si>
  <si>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</si>
  <si>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</si>
  <si>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</si>
  <si>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</si>
  <si>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</si>
  <si>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</si>
  <si>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</si>
  <si>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</si>
  <si>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</si>
  <si>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</si>
  <si>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</si>
  <si>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</si>
  <si>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</si>
  <si>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</si>
  <si>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</si>
  <si>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</si>
  <si>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</si>
  <si>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</si>
  <si>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</si>
  <si>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</si>
  <si>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</si>
  <si>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</si>
  <si>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</si>
  <si>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</si>
  <si>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</si>
  <si>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</si>
  <si>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</si>
  <si>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</si>
  <si>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</si>
  <si>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</si>
  <si>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</si>
  <si>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</si>
  <si>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</si>
  <si>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</si>
  <si>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</si>
  <si>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</si>
  <si>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</si>
  <si>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</si>
  <si>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</si>
  <si>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</si>
  <si>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</si>
  <si>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</si>
  <si>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</si>
  <si>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</si>
  <si>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</si>
  <si>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</si>
  <si>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</si>
  <si>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</si>
  <si>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</si>
  <si>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</si>
  <si>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</si>
  <si>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</si>
  <si>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</si>
  <si>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</si>
  <si>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</si>
  <si>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</si>
  <si>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</si>
  <si>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</si>
  <si>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</si>
  <si>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</si>
  <si>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</si>
  <si>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</si>
  <si>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</si>
  <si>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</si>
  <si>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</si>
  <si>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</si>
  <si>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</si>
  <si>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</si>
  <si>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</si>
  <si>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</si>
  <si>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</si>
  <si>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</si>
  <si>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</si>
  <si>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</si>
  <si>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</si>
  <si>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</si>
  <si>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</si>
  <si>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</si>
  <si>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</si>
  <si>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</si>
  <si>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</si>
  <si>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</si>
  <si>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</si>
  <si>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</si>
  <si>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</si>
  <si>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</si>
  <si>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</si>
  <si>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</si>
  <si>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</si>
  <si>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</si>
  <si>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</si>
  <si>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</si>
  <si>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</si>
  <si>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</si>
  <si>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</si>
  <si>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</si>
  <si>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</si>
  <si>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</si>
  <si>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</si>
  <si>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</si>
  <si>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</si>
  <si>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</si>
  <si>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</si>
  <si>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</si>
  <si>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</si>
  <si>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</si>
  <si>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</si>
  <si>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</si>
  <si>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</si>
  <si>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</si>
  <si>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</si>
  <si>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</si>
  <si>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</si>
  <si>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</si>
  <si>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</si>
  <si>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</si>
  <si>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</si>
  <si>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</si>
  <si>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</si>
  <si>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</si>
  <si>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</si>
  <si>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</si>
  <si>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</si>
  <si>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</si>
  <si>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</si>
  <si>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</si>
  <si>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</si>
  <si>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</si>
  <si>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</si>
  <si>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</si>
  <si>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</si>
  <si>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</si>
  <si>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</si>
  <si>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</si>
  <si>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</si>
  <si>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</si>
  <si>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</si>
  <si>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</si>
  <si>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</si>
  <si>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</si>
  <si>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</si>
  <si>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</si>
  <si>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</si>
  <si>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</si>
  <si>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</si>
  <si>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</si>
  <si>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</si>
  <si>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</si>
  <si>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</si>
  <si>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</si>
  <si>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</si>
  <si>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</si>
  <si>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</si>
  <si>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</si>
  <si>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</si>
  <si>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</si>
  <si>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</si>
  <si>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</si>
  <si>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</si>
  <si>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</si>
  <si>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</si>
  <si>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</si>
  <si>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</si>
  <si>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</si>
  <si>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</si>
  <si>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</si>
  <si>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</si>
  <si>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</si>
  <si>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</si>
  <si>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</si>
  <si>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</si>
  <si>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</si>
  <si>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</si>
  <si>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</si>
  <si>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</si>
  <si>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</si>
  <si>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</si>
  <si>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</si>
  <si>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</si>
  <si>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</si>
  <si>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</si>
  <si>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</si>
  <si>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</si>
  <si>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</si>
  <si>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</si>
  <si>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</si>
  <si>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</si>
  <si>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</si>
  <si>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</si>
  <si>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</si>
  <si>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</si>
  <si>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</si>
  <si>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</si>
  <si>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</si>
  <si>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</si>
  <si>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</si>
  <si>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</si>
  <si>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</si>
  <si>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</si>
  <si>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</si>
  <si>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</si>
  <si>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</si>
  <si>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</si>
  <si>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</si>
  <si>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</si>
  <si>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</si>
  <si>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</si>
  <si>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</si>
  <si>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</si>
  <si>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</si>
  <si>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</si>
  <si>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</si>
  <si>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</si>
  <si>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</si>
  <si>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</si>
  <si>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</si>
  <si>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</si>
  <si>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</si>
  <si>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</si>
  <si>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</si>
  <si>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</si>
  <si>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</si>
  <si>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</si>
  <si>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</si>
  <si>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</si>
  <si>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</si>
  <si>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</si>
  <si>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</si>
  <si>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</si>
  <si>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</si>
  <si>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</si>
  <si>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</si>
  <si>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</si>
  <si>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</si>
  <si>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</si>
  <si>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</si>
  <si>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</si>
  <si>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</si>
  <si>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</si>
  <si>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</si>
  <si>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</si>
  <si>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</si>
  <si>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</si>
  <si>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</si>
  <si>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</si>
  <si>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</si>
  <si>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</si>
  <si>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</si>
  <si>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</si>
  <si>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</si>
  <si>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</si>
  <si>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</si>
  <si>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</si>
  <si>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</si>
  <si>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</si>
  <si>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</si>
  <si>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</si>
  <si>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</si>
  <si>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</si>
  <si>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</si>
  <si>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</si>
  <si>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</si>
  <si>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</si>
  <si>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</si>
  <si>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</si>
  <si>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</si>
  <si>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</si>
  <si>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</si>
  <si>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</si>
  <si>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</si>
  <si>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</si>
  <si>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</si>
  <si>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</si>
  <si>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</si>
  <si>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</si>
  <si>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</si>
  <si>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</si>
  <si>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</si>
  <si>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</si>
  <si>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</si>
  <si>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</si>
  <si>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</si>
  <si>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</si>
  <si>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</si>
  <si>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</si>
  <si>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</si>
  <si>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</si>
  <si>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</si>
  <si>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</si>
  <si>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</si>
  <si>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</si>
  <si>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</si>
  <si>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</si>
  <si>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</si>
  <si>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</si>
  <si>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</si>
  <si>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</si>
  <si>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</si>
  <si>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</si>
  <si>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</si>
  <si>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</si>
  <si>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</si>
  <si>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</si>
  <si>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</si>
  <si>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</si>
  <si>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</si>
  <si>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</si>
  <si>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</si>
  <si>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</si>
  <si>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</si>
  <si>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</si>
  <si>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</si>
  <si>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</si>
  <si>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</si>
  <si>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</si>
  <si>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</si>
  <si>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</si>
  <si>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</si>
  <si>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</si>
  <si>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</si>
  <si>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</si>
  <si>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</si>
  <si>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</si>
  <si>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</si>
  <si>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</si>
  <si>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</si>
  <si>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</si>
  <si>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</si>
  <si>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</si>
  <si>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</si>
  <si>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</si>
  <si>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</si>
  <si>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</si>
  <si>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</si>
  <si>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</si>
  <si>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</si>
  <si>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</si>
  <si>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</si>
  <si>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</si>
  <si>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</si>
  <si>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</si>
  <si>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</si>
  <si>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</si>
  <si>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</si>
  <si>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</si>
  <si>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</si>
  <si>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</si>
  <si>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</si>
  <si>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</si>
  <si>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</si>
  <si>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</si>
  <si>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</si>
  <si>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</si>
  <si>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</si>
  <si>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</si>
  <si>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</si>
  <si>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</si>
  <si>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</si>
  <si>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</si>
  <si>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</si>
  <si>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</si>
  <si>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</si>
  <si>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</si>
  <si>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</si>
  <si>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</si>
  <si>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</si>
  <si>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</si>
  <si>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</si>
  <si>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</si>
  <si>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</si>
  <si>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</si>
  <si>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</si>
  <si>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</si>
  <si>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</si>
  <si>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</si>
  <si>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</si>
  <si>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</si>
  <si>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</si>
  <si>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</si>
  <si>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</si>
  <si>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</si>
  <si>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</si>
  <si>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</si>
  <si>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</si>
  <si>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</si>
  <si>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</si>
  <si>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</si>
  <si>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</si>
  <si>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</si>
  <si>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</si>
  <si>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</si>
  <si>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</si>
  <si>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</si>
  <si>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</si>
  <si>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</si>
  <si>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</si>
  <si>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</si>
  <si>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</si>
  <si>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</si>
  <si>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</si>
  <si>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</si>
  <si>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</si>
  <si>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</si>
  <si>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</si>
  <si>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</si>
  <si>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</si>
  <si>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</si>
  <si>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</si>
  <si>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</si>
  <si>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</si>
  <si>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</si>
  <si>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</si>
  <si>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</si>
  <si>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</si>
  <si>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</si>
  <si>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</si>
  <si>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</si>
  <si>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</si>
  <si>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</si>
  <si>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</si>
  <si>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</si>
  <si>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</si>
  <si>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</si>
  <si>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</si>
  <si>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</si>
  <si>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</si>
  <si>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</si>
  <si>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</si>
  <si>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</si>
  <si>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</si>
  <si>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</si>
  <si>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</si>
  <si>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</si>
  <si>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</si>
  <si>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</si>
  <si>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</si>
  <si>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</si>
  <si>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</si>
  <si>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</si>
  <si>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</si>
  <si>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</si>
  <si>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</si>
  <si>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</si>
  <si>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</si>
  <si>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</si>
  <si>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</si>
  <si>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</si>
  <si>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</si>
  <si>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</si>
  <si>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</si>
  <si>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</si>
  <si>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</si>
  <si>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</si>
  <si>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</si>
  <si>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</si>
  <si>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</si>
  <si>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</si>
  <si>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</si>
  <si>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</si>
  <si>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</si>
  <si>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</si>
  <si>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</si>
  <si>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</si>
  <si>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</si>
  <si>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</si>
  <si>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</si>
  <si>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</si>
  <si>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</si>
  <si>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</si>
  <si>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</si>
  <si>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</si>
  <si>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</si>
  <si>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</si>
  <si>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</si>
  <si>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</si>
  <si>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</si>
  <si>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</si>
  <si>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</si>
  <si>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</si>
  <si>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</si>
  <si>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</si>
  <si>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</si>
  <si>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</si>
  <si>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</si>
  <si>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</si>
  <si>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</si>
  <si>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</si>
  <si>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</si>
  <si>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</si>
  <si>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</si>
  <si>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</si>
  <si>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</si>
  <si>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</si>
  <si>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</si>
  <si>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</si>
  <si>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</si>
  <si>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</si>
  <si>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</si>
  <si>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</si>
  <si>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</si>
  <si>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</si>
  <si>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</si>
  <si>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</si>
  <si>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</si>
  <si>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</si>
  <si>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</si>
  <si>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</si>
  <si>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</si>
  <si>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</si>
  <si>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</si>
  <si>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</si>
  <si>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</si>
  <si>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</si>
  <si>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</si>
  <si>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</si>
  <si>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</si>
  <si>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</si>
  <si>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</si>
  <si>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</si>
  <si>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</si>
  <si>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</si>
  <si>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</si>
  <si>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</si>
  <si>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</si>
  <si>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</si>
  <si>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</si>
  <si>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</si>
  <si>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</si>
  <si>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</si>
  <si>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</si>
  <si>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</si>
  <si>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</si>
  <si>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</si>
  <si>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</si>
  <si>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</si>
  <si>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</si>
  <si>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</si>
  <si>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</si>
  <si>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</si>
  <si>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</si>
  <si>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</si>
  <si>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</si>
  <si>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</si>
  <si>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</si>
  <si>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</si>
  <si>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</si>
  <si>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</si>
  <si>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</si>
  <si>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</si>
  <si>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</si>
  <si>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</si>
  <si>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</si>
  <si>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</si>
  <si>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</si>
  <si>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</si>
  <si>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</si>
  <si>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</si>
  <si>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</si>
  <si>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</si>
  <si>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</si>
  <si>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</si>
  <si>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</si>
  <si>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</si>
  <si>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</si>
  <si>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</si>
  <si>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</si>
  <si>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</si>
  <si>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</si>
  <si>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</si>
  <si>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</si>
  <si>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</si>
  <si>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</si>
  <si>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</si>
  <si>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</si>
  <si>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</si>
  <si>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</si>
  <si>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</si>
  <si>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</si>
  <si>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</si>
  <si>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</si>
  <si>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</si>
  <si>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</si>
  <si>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</si>
  <si>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</si>
  <si>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</si>
  <si>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</si>
  <si>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</si>
  <si>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</si>
  <si>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</si>
  <si>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</si>
  <si>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</si>
  <si>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</si>
  <si>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</si>
  <si>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</si>
  <si>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</si>
  <si>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</si>
  <si>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</si>
  <si>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</si>
  <si>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</si>
  <si>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</si>
  <si>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</si>
  <si>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</si>
  <si>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</si>
  <si>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</si>
  <si>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</si>
  <si>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</si>
  <si>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</si>
  <si>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</si>
  <si>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</si>
  <si>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</si>
  <si>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</si>
  <si>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</si>
  <si>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</si>
  <si>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</si>
  <si>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</si>
  <si>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</si>
  <si>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</si>
  <si>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</si>
  <si>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</si>
  <si>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</si>
  <si>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</si>
  <si>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</si>
  <si>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</si>
  <si>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</si>
  <si>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</si>
  <si>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</si>
  <si>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</si>
  <si>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</si>
  <si>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</si>
  <si>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</si>
  <si>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</si>
  <si>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</si>
  <si>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</si>
  <si>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</si>
  <si>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</si>
  <si>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</si>
  <si>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</si>
  <si>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</si>
  <si>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</si>
  <si>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</si>
  <si>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</si>
  <si>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</si>
  <si>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</si>
  <si>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</si>
  <si>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</si>
  <si>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</si>
  <si>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</si>
  <si>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</si>
  <si>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</si>
  <si>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</si>
  <si>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</si>
  <si>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</si>
  <si>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</si>
  <si>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</si>
  <si>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</si>
  <si>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Acessar o perfil do time WMM United</t>
  </si>
  <si>
    <t> Matheus W. M.</t>
  </si>
  <si>
    <t>46º</t>
  </si>
  <si>
    <t>47º</t>
  </si>
  <si>
    <t>48º</t>
  </si>
  <si>
    <t>Acessar o perfil do time Coxinha Prime</t>
  </si>
  <si>
    <t> Jhuan Pablo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</si>
  <si>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</si>
  <si>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</si>
  <si>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</si>
  <si>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</si>
  <si>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</si>
  <si>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</si>
  <si>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</si>
  <si>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</si>
  <si>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</si>
  <si>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</si>
  <si>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</si>
  <si>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</si>
  <si>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</si>
  <si>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</si>
  <si>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</si>
  <si>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</si>
  <si>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</si>
  <si>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</si>
  <si>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</si>
  <si>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</si>
  <si>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</si>
  <si>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</si>
  <si>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</si>
  <si>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Acessar o perfil do time sccpguifc</t>
  </si>
  <si>
    <t>72º</t>
  </si>
  <si>
    <t>73º</t>
  </si>
  <si>
    <t>74º</t>
  </si>
  <si>
    <t>75º</t>
  </si>
  <si>
    <t>76º</t>
  </si>
  <si>
    <t>77º</t>
  </si>
  <si>
    <t>Acessar o perfil do time ZAGO PRATIS FC</t>
  </si>
  <si>
    <t>78º</t>
  </si>
  <si>
    <t>79º</t>
  </si>
  <si>
    <t>80º</t>
  </si>
  <si>
    <t>81º</t>
  </si>
  <si>
    <t>82º</t>
  </si>
  <si>
    <t>Acessar o perfil do time S C Taleb Paulista</t>
  </si>
  <si>
    <t>83º</t>
  </si>
  <si>
    <t>b2</t>
  </si>
  <si>
    <t>x</t>
  </si>
  <si>
    <t>xx</t>
  </si>
  <si>
    <t>c</t>
  </si>
  <si>
    <t>cart</t>
  </si>
  <si>
    <t>Acessar o perfil do time DIDIBRE FC</t>
  </si>
  <si>
    <t>Acessar o perfil do time Machadotti1972</t>
  </si>
  <si>
    <t> Gabriel Machado</t>
  </si>
  <si>
    <t>Acessar o perfil do time Realmengo07 Fc</t>
  </si>
  <si>
    <t> Maurino Coimbra</t>
  </si>
  <si>
    <t>Acessar o perfil do time Al Ahly Ecc</t>
  </si>
  <si>
    <t>Acessar o perfil do time nascimento124</t>
  </si>
  <si>
    <t>Acessar o perfil do time Burza F C</t>
  </si>
  <si>
    <t>Acessar o perfil do time Olimpingas Sport Club</t>
  </si>
  <si>
    <t> Daniel Quirino</t>
  </si>
  <si>
    <t>Acessar o perfil do time Mariliense F.C</t>
  </si>
  <si>
    <t>Acessar o perfil do time Sanlutty FC</t>
  </si>
  <si>
    <t> Lutty costa</t>
  </si>
  <si>
    <t>Acessar o perfil do time Parrudo'S Team</t>
  </si>
  <si>
    <t>Acessar o perfil do time SÓRRESTO</t>
  </si>
  <si>
    <t> TRIPA</t>
  </si>
  <si>
    <t>Acessar o perfil do time SAY ZIKA</t>
  </si>
  <si>
    <t>Acessar o perfil do time Tua Mãe SEP</t>
  </si>
  <si>
    <t> Giovanni Castro</t>
  </si>
  <si>
    <t>Acessar o perfil do time F.C Felicio F.C</t>
  </si>
  <si>
    <t>Acessar o perfil do time Marco-FSA</t>
  </si>
  <si>
    <t> MarcoCzDutra</t>
  </si>
  <si>
    <t>Acessar o perfil do time DEIZÃO FUTEBOL CLUBE</t>
  </si>
  <si>
    <t> CAMISA . 10</t>
  </si>
  <si>
    <t>Acessar o perfil do time Miss Procon Futebol Clube</t>
  </si>
  <si>
    <t> Elza Gadelha Quirino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</si>
  <si>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</si>
  <si>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</si>
  <si>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</si>
  <si>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</si>
  <si>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</si>
  <si>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</si>
  <si>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</si>
  <si>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</si>
  <si>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</si>
  <si>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</si>
  <si>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</si>
  <si>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</si>
  <si>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</si>
  <si>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</si>
  <si>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</si>
  <si>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</si>
  <si>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</si>
  <si>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</si>
  <si>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</si>
  <si>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</si>
  <si>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</si>
  <si>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</si>
  <si>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</si>
  <si>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</si>
  <si>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</si>
  <si>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</si>
  <si>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</si>
  <si>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</si>
  <si>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</si>
  <si>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</si>
  <si>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</si>
  <si>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</si>
  <si>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</si>
  <si>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</si>
  <si>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</si>
  <si>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</si>
  <si>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</si>
  <si>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</si>
  <si>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</si>
  <si>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</si>
  <si>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</si>
  <si>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</si>
  <si>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</si>
  <si>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</si>
  <si>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</si>
  <si>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</si>
  <si>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</si>
  <si>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</si>
  <si>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</si>
  <si>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</si>
  <si>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</si>
  <si>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</si>
  <si>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</si>
  <si>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</si>
  <si>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</si>
  <si>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</si>
  <si>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</si>
  <si>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</si>
  <si>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</si>
  <si>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</si>
  <si>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</si>
  <si>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</si>
  <si>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</si>
  <si>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</si>
  <si>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</si>
  <si>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</si>
  <si>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</si>
  <si>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</si>
  <si>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</si>
  <si>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</si>
  <si>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</si>
  <si>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</si>
  <si>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</si>
  <si>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</si>
  <si>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</si>
  <si>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</si>
  <si>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</si>
  <si>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</si>
  <si>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</si>
  <si>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</si>
  <si>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</si>
  <si>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</si>
  <si>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</si>
  <si>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</si>
  <si>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</si>
  <si>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</si>
  <si>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</si>
  <si>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</si>
  <si>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</si>
  <si>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</si>
  <si>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</si>
  <si>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</si>
  <si>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</si>
  <si>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</si>
  <si>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</si>
  <si>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</si>
  <si>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</si>
  <si>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</si>
  <si>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</si>
  <si>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</si>
  <si>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</si>
  <si>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</si>
  <si>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</si>
  <si>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</si>
  <si>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</si>
  <si>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</si>
  <si>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</si>
  <si>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</si>
  <si>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</si>
  <si>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</si>
  <si>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</si>
  <si>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</si>
  <si>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</si>
  <si>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</si>
  <si>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</si>
  <si>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</si>
  <si>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</si>
  <si>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</si>
  <si>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</si>
  <si>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</si>
  <si>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</si>
  <si>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</si>
  <si>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</si>
  <si>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</si>
  <si>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</si>
  <si>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</si>
  <si>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</si>
  <si>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</si>
  <si>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</si>
  <si>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</si>
  <si>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</si>
  <si>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</si>
  <si>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</si>
  <si>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</si>
  <si>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</si>
  <si>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</si>
  <si>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</si>
  <si>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</si>
  <si>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</si>
  <si>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</si>
  <si>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</si>
  <si>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</si>
  <si>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</si>
  <si>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</si>
  <si>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</si>
  <si>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</si>
  <si>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</si>
  <si>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</si>
  <si>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</si>
  <si>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</si>
  <si>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</si>
  <si>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</si>
  <si>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</si>
  <si>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</si>
  <si>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</si>
  <si>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</si>
  <si>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</si>
  <si>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</si>
  <si>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</si>
  <si>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</si>
  <si>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</si>
  <si>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</si>
  <si>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</si>
  <si>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</si>
  <si>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</si>
  <si>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</si>
  <si>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</si>
  <si>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</si>
  <si>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</si>
  <si>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</si>
  <si>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</si>
  <si>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</si>
  <si>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</si>
  <si>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</si>
  <si>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</si>
  <si>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</si>
  <si>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</si>
  <si>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</si>
  <si>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</si>
  <si>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</si>
  <si>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</si>
  <si>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</si>
  <si>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</si>
  <si>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</si>
  <si>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</si>
  <si>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</si>
  <si>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</si>
  <si>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</si>
  <si>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</si>
  <si>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</si>
  <si>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</si>
  <si>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</si>
  <si>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</si>
  <si>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</si>
  <si>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</si>
  <si>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</si>
  <si>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</si>
  <si>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</si>
  <si>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</si>
  <si>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</si>
  <si>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</si>
  <si>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</si>
  <si>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</si>
  <si>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</si>
  <si>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</si>
  <si>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</si>
  <si>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</si>
  <si>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</si>
  <si>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</si>
  <si>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</si>
  <si>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</si>
  <si>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</si>
  <si>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</si>
  <si>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</si>
  <si>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</si>
  <si>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</si>
  <si>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</si>
  <si>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</si>
  <si>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</si>
  <si>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</si>
  <si>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</si>
  <si>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</si>
  <si>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</si>
  <si>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</si>
  <si>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</si>
  <si>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</si>
  <si>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</si>
  <si>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</si>
  <si>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</si>
  <si>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</si>
  <si>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</si>
  <si>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</si>
  <si>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</si>
  <si>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</si>
  <si>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</si>
  <si>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</si>
  <si>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</si>
  <si>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</si>
  <si>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</si>
  <si>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</si>
  <si>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</si>
  <si>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</si>
  <si>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</si>
  <si>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</si>
  <si>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</si>
  <si>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</si>
  <si>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</si>
  <si>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</si>
  <si>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</si>
  <si>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</si>
  <si>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</si>
  <si>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</si>
  <si>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</si>
  <si>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</si>
  <si>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</si>
  <si>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</si>
  <si>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</si>
  <si>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</si>
  <si>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</si>
  <si>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</si>
  <si>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</si>
  <si>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</si>
  <si>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</si>
  <si>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</si>
  <si>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</si>
  <si>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</si>
  <si>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</si>
  <si>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</si>
  <si>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</si>
  <si>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</si>
  <si>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</si>
  <si>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</si>
  <si>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</si>
  <si>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</si>
  <si>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</si>
  <si>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</si>
  <si>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</si>
  <si>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</si>
  <si>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</si>
  <si>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</si>
  <si>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</si>
  <si>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</si>
  <si>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</si>
  <si>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</si>
  <si>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</si>
  <si>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</si>
  <si>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</si>
  <si>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73.95</t>
  </si>
  <si>
    <t>93.95</t>
  </si>
  <si>
    <t>70.95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</si>
  <si>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</si>
  <si>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</si>
  <si>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</si>
  <si>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</si>
  <si>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</si>
  <si>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</si>
  <si>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</si>
  <si>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</si>
  <si>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</si>
  <si>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</si>
  <si>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</si>
  <si>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</si>
  <si>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</si>
  <si>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</si>
  <si>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</si>
  <si>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</si>
  <si>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</si>
  <si>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</si>
  <si>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</si>
  <si>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</si>
  <si>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</si>
  <si>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</si>
  <si>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</si>
  <si>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</si>
  <si>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</si>
  <si>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</si>
  <si>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</si>
  <si>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</si>
  <si>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</si>
  <si>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</si>
  <si>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</si>
  <si>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98.74</t>
  </si>
  <si>
    <t>97.66</t>
  </si>
  <si>
    <t>96.18</t>
  </si>
  <si>
    <t>PP</t>
  </si>
  <si>
    <t>V</t>
  </si>
  <si>
    <t>SALO</t>
  </si>
  <si>
    <t>DIF</t>
  </si>
  <si>
    <t>75.74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</si>
  <si>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</si>
  <si>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</si>
  <si>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</si>
  <si>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</si>
  <si>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</si>
  <si>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</si>
  <si>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</si>
  <si>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</si>
  <si>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</si>
  <si>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</si>
  <si>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</si>
  <si>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</si>
  <si>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</si>
  <si>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</si>
  <si>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</si>
  <si>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</si>
  <si>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</si>
  <si>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</si>
  <si>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</si>
  <si>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</si>
  <si>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</si>
  <si>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</si>
  <si>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</si>
  <si>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</si>
  <si>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</si>
  <si>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</si>
  <si>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</si>
  <si>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</si>
  <si>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</si>
  <si>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</si>
  <si>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</si>
  <si>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</si>
  <si>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</si>
  <si>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</si>
  <si>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</si>
  <si>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</si>
  <si>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</si>
  <si>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</si>
  <si>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</si>
  <si>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</si>
  <si>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</si>
  <si>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</si>
  <si>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</si>
  <si>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</si>
  <si>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</si>
  <si>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</si>
  <si>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</si>
  <si>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</si>
  <si>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</si>
  <si>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</si>
  <si>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</si>
  <si>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</si>
  <si>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</si>
  <si>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</si>
  <si>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</si>
  <si>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</si>
  <si>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</si>
  <si>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</si>
  <si>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</si>
  <si>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</si>
  <si>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</si>
  <si>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</si>
  <si>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</si>
  <si>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</si>
  <si>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</si>
  <si>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</si>
  <si>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</si>
  <si>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</si>
  <si>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</si>
  <si>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</si>
  <si>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</si>
  <si>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</si>
  <si>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</si>
  <si>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</si>
  <si>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</si>
  <si>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</si>
  <si>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</si>
  <si>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</si>
  <si>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</si>
  <si>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</si>
  <si>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</si>
  <si>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</si>
  <si>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</si>
  <si>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</si>
  <si>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</si>
  <si>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</si>
  <si>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</si>
  <si>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</si>
  <si>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</si>
  <si>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</si>
  <si>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</si>
  <si>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</si>
  <si>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</si>
  <si>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</si>
  <si>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</si>
  <si>
    <t>C$ 162.03</t>
  </si>
  <si>
    <t>C$ 156.54</t>
  </si>
  <si>
    <t>C$ 150.67</t>
  </si>
  <si>
    <t>FINAL</t>
  </si>
  <si>
    <t>108.85</t>
  </si>
  <si>
    <t>96.45</t>
  </si>
  <si>
    <t> Guilherme Felicio</t>
  </si>
  <si>
    <t>130.68</t>
  </si>
  <si>
    <t>127.18</t>
  </si>
  <si>
    <t>124.08</t>
  </si>
  <si>
    <t>123.98</t>
  </si>
  <si>
    <t>122.58</t>
  </si>
  <si>
    <t>119.08</t>
  </si>
  <si>
    <t>118.88</t>
  </si>
  <si>
    <t>118.38</t>
  </si>
  <si>
    <t>117.58</t>
  </si>
  <si>
    <t>117.38</t>
  </si>
  <si>
    <t>116.48</t>
  </si>
  <si>
    <t>115.34</t>
  </si>
  <si>
    <t>115.18</t>
  </si>
  <si>
    <t>114.88</t>
  </si>
  <si>
    <t>113.68</t>
  </si>
  <si>
    <t>113.08</t>
  </si>
  <si>
    <t>111.28</t>
  </si>
  <si>
    <t>110.98</t>
  </si>
  <si>
    <t>110.08</t>
  </si>
  <si>
    <t>109.98</t>
  </si>
  <si>
    <t>108.08</t>
  </si>
  <si>
    <t>108.00</t>
  </si>
  <si>
    <t>107.38</t>
  </si>
  <si>
    <t>106.88</t>
  </si>
  <si>
    <t>106.78</t>
  </si>
  <si>
    <t>106.24</t>
  </si>
  <si>
    <t>106.18</t>
  </si>
  <si>
    <t>104.60</t>
  </si>
  <si>
    <t>102.47</t>
  </si>
  <si>
    <t>101.48</t>
  </si>
  <si>
    <t>99.78</t>
  </si>
  <si>
    <t>97.48</t>
  </si>
  <si>
    <t>96.38</t>
  </si>
  <si>
    <t>96.08</t>
  </si>
  <si>
    <t>92.58</t>
  </si>
  <si>
    <t>92.48</t>
  </si>
  <si>
    <t>88.60</t>
  </si>
  <si>
    <t>79.57</t>
  </si>
  <si>
    <t>44.85</t>
  </si>
  <si>
    <t>C$ 155.54</t>
  </si>
  <si>
    <t>C$ 155.17</t>
  </si>
  <si>
    <t>C$ 150.66</t>
  </si>
  <si>
    <t>C$ 149.08</t>
  </si>
  <si>
    <t>133.58</t>
  </si>
  <si>
    <t>121.08</t>
  </si>
  <si>
    <t>118.68</t>
  </si>
  <si>
    <t>109.08</t>
  </si>
  <si>
    <t>107.28</t>
  </si>
  <si>
    <t>105.28</t>
  </si>
  <si>
    <t>94.78</t>
  </si>
  <si>
    <t>89.78</t>
  </si>
  <si>
    <t>80.20</t>
  </si>
  <si>
    <t>38.70</t>
  </si>
  <si>
    <t>120.11</t>
  </si>
  <si>
    <t>114.41</t>
  </si>
  <si>
    <t>114.21</t>
  </si>
  <si>
    <t>113.81</t>
  </si>
  <si>
    <t>113.71</t>
  </si>
  <si>
    <t>113.43</t>
  </si>
  <si>
    <t>111.91</t>
  </si>
  <si>
    <t>109.61</t>
  </si>
  <si>
    <t>108.71</t>
  </si>
  <si>
    <t>107.81</t>
  </si>
  <si>
    <t>107.80</t>
  </si>
  <si>
    <t>107.15</t>
  </si>
  <si>
    <t>106.61</t>
  </si>
  <si>
    <t>106.01</t>
  </si>
  <si>
    <t>102.61</t>
  </si>
  <si>
    <t>102.21</t>
  </si>
  <si>
    <t>101.21</t>
  </si>
  <si>
    <t>100.61</t>
  </si>
  <si>
    <t>100.11</t>
  </si>
  <si>
    <t>99.31</t>
  </si>
  <si>
    <t>99.11</t>
  </si>
  <si>
    <t>98.82</t>
  </si>
  <si>
    <t>98.81</t>
  </si>
  <si>
    <t>98.51</t>
  </si>
  <si>
    <t>97.31</t>
  </si>
  <si>
    <t>96.31</t>
  </si>
  <si>
    <t>96.11</t>
  </si>
  <si>
    <t>95.71</t>
  </si>
  <si>
    <t>95.22</t>
  </si>
  <si>
    <t>94.61</t>
  </si>
  <si>
    <t>94.42</t>
  </si>
  <si>
    <t>93.81</t>
  </si>
  <si>
    <t>90.51</t>
  </si>
  <si>
    <t>89.58</t>
  </si>
  <si>
    <t>89.51</t>
  </si>
  <si>
    <t>89.12</t>
  </si>
  <si>
    <t>88.31</t>
  </si>
  <si>
    <t>81.81</t>
  </si>
  <si>
    <t>79.51</t>
  </si>
  <si>
    <t>C$ 174.24</t>
  </si>
  <si>
    <t>C$ 159.55</t>
  </si>
  <si>
    <t>C$ 154.12</t>
  </si>
  <si>
    <t>C$ 151.18</t>
  </si>
  <si>
    <t>112.21</t>
  </si>
  <si>
    <t>110.81</t>
  </si>
  <si>
    <t>109.01</t>
  </si>
  <si>
    <t>101.61</t>
  </si>
  <si>
    <t>101.51</t>
  </si>
  <si>
    <t>94.11</t>
  </si>
  <si>
    <t>91.62</t>
  </si>
  <si>
    <t>90.91</t>
  </si>
  <si>
    <t>89.01</t>
  </si>
  <si>
    <t>84.11</t>
  </si>
  <si>
    <t>79.78</t>
  </si>
  <si>
    <t>70.83</t>
  </si>
  <si>
    <t>38.45</t>
  </si>
  <si>
    <t>24.25</t>
  </si>
  <si>
    <t>98.38</t>
  </si>
  <si>
    <t>97.78</t>
  </si>
  <si>
    <t>97.68</t>
  </si>
  <si>
    <t>96.30</t>
  </si>
  <si>
    <t>95.75</t>
  </si>
  <si>
    <t>91.58</t>
  </si>
  <si>
    <t>91.00</t>
  </si>
  <si>
    <t>89.99</t>
  </si>
  <si>
    <t>88.80</t>
  </si>
  <si>
    <t>88.50</t>
  </si>
  <si>
    <t>88.16</t>
  </si>
  <si>
    <t>87.68</t>
  </si>
  <si>
    <t>87.56</t>
  </si>
  <si>
    <t>87.00</t>
  </si>
  <si>
    <t>86.88</t>
  </si>
  <si>
    <t>86.76</t>
  </si>
  <si>
    <t>86.66</t>
  </si>
  <si>
    <t>86.38</t>
  </si>
  <si>
    <t>86.26</t>
  </si>
  <si>
    <t>85.88</t>
  </si>
  <si>
    <t>85.80</t>
  </si>
  <si>
    <t>85.30</t>
  </si>
  <si>
    <t>85.18</t>
  </si>
  <si>
    <t>85.08</t>
  </si>
  <si>
    <t>84.86</t>
  </si>
  <si>
    <t>84.68</t>
  </si>
  <si>
    <t>84.00</t>
  </si>
  <si>
    <t>82.99</t>
  </si>
  <si>
    <t>82.90</t>
  </si>
  <si>
    <t>82.26</t>
  </si>
  <si>
    <t>79.70</t>
  </si>
  <si>
    <t>79.50</t>
  </si>
  <si>
    <t>78.80</t>
  </si>
  <si>
    <t>78.70</t>
  </si>
  <si>
    <t>77.16</t>
  </si>
  <si>
    <t>76.98</t>
  </si>
  <si>
    <t>76.20</t>
  </si>
  <si>
    <t>75.90</t>
  </si>
  <si>
    <t>75.80</t>
  </si>
  <si>
    <t>75.00</t>
  </si>
  <si>
    <t>74.80</t>
  </si>
  <si>
    <t>74.29</t>
  </si>
  <si>
    <t>74.00</t>
  </si>
  <si>
    <t>73.88</t>
  </si>
  <si>
    <t>73.59</t>
  </si>
  <si>
    <t>73.46</t>
  </si>
  <si>
    <t>72.55</t>
  </si>
  <si>
    <t>72.40</t>
  </si>
  <si>
    <t>72.06</t>
  </si>
  <si>
    <t>71.39</t>
  </si>
  <si>
    <t>71.28</t>
  </si>
  <si>
    <t>69.76</t>
  </si>
  <si>
    <t>69.58</t>
  </si>
  <si>
    <t>68.60</t>
  </si>
  <si>
    <t>68.08</t>
  </si>
  <si>
    <t>67.38</t>
  </si>
  <si>
    <t>66.76</t>
  </si>
  <si>
    <t>66.75</t>
  </si>
  <si>
    <t>66.56</t>
  </si>
  <si>
    <t>66.20</t>
  </si>
  <si>
    <t>65.78</t>
  </si>
  <si>
    <t>63.69</t>
  </si>
  <si>
    <t>63.40</t>
  </si>
  <si>
    <t>63.06</t>
  </si>
  <si>
    <t>62.40</t>
  </si>
  <si>
    <t>62.20</t>
  </si>
  <si>
    <t>61.20</t>
  </si>
  <si>
    <t>60.55</t>
  </si>
  <si>
    <t>60.30</t>
  </si>
  <si>
    <t>59.69</t>
  </si>
  <si>
    <t>58.40</t>
  </si>
  <si>
    <t>47.00</t>
  </si>
  <si>
    <t>40.10</t>
  </si>
  <si>
    <t>28.80</t>
  </si>
  <si>
    <t>28.30</t>
  </si>
  <si>
    <t>26.36</t>
  </si>
  <si>
    <t>20.60</t>
  </si>
  <si>
    <t>19.51</t>
  </si>
  <si>
    <t>12.30</t>
  </si>
  <si>
    <t>C$ 266.09</t>
  </si>
  <si>
    <t>C$ 179.31</t>
  </si>
  <si>
    <t>C$ 176.98</t>
  </si>
  <si>
    <t>C$ 173.91</t>
  </si>
  <si>
    <t>C$ 171.20</t>
  </si>
  <si>
    <t>C$ 170.73</t>
  </si>
  <si>
    <t>C$ 170.64</t>
  </si>
  <si>
    <t>C$ 170.31</t>
  </si>
  <si>
    <t>C$ 170.12</t>
  </si>
  <si>
    <t>C$ 169.22</t>
  </si>
  <si>
    <t>C$ 168.68</t>
  </si>
  <si>
    <t>C$ 168.58</t>
  </si>
  <si>
    <t>C$ 165.21</t>
  </si>
  <si>
    <t>C$ 164.85</t>
  </si>
  <si>
    <t>C$ 164.83</t>
  </si>
  <si>
    <t>C$ 164.70</t>
  </si>
  <si>
    <t>C$ 164.52</t>
  </si>
  <si>
    <t>C$ 164.41</t>
  </si>
  <si>
    <t>C$ 161.21</t>
  </si>
  <si>
    <t>C$ 161.11</t>
  </si>
  <si>
    <t>C$ 160.91</t>
  </si>
  <si>
    <t>C$ 160.47</t>
  </si>
  <si>
    <t>C$ 160.33</t>
  </si>
  <si>
    <t>C$ 159.81</t>
  </si>
  <si>
    <t>C$ 158.68</t>
  </si>
  <si>
    <t>C$ 158.60</t>
  </si>
  <si>
    <t>C$ 158.59</t>
  </si>
  <si>
    <t>C$ 158.55</t>
  </si>
  <si>
    <t>C$ 157.67</t>
  </si>
  <si>
    <t>C$ 157.47</t>
  </si>
  <si>
    <t>C$ 157.32</t>
  </si>
  <si>
    <t>C$ 157.30</t>
  </si>
  <si>
    <t>C$ 157.24</t>
  </si>
  <si>
    <t>C$ 156.70</t>
  </si>
  <si>
    <t>C$ 155.94</t>
  </si>
  <si>
    <t>C$ 155.57</t>
  </si>
  <si>
    <t>C$ 155.49</t>
  </si>
  <si>
    <t>C$ 155.28</t>
  </si>
  <si>
    <t>C$ 153.50</t>
  </si>
  <si>
    <t>C$ 153.00</t>
  </si>
  <si>
    <t>C$ 151.13</t>
  </si>
  <si>
    <t>C$ 150.88</t>
  </si>
  <si>
    <t>C$ 150.27</t>
  </si>
  <si>
    <t>C$ 149.96</t>
  </si>
  <si>
    <t>C$ 149.74</t>
  </si>
  <si>
    <t>C$ 149.46</t>
  </si>
  <si>
    <t>C$ 148.85</t>
  </si>
  <si>
    <t>C$ 148.83</t>
  </si>
  <si>
    <t>C$ 148.43</t>
  </si>
  <si>
    <t>C$ 148.22</t>
  </si>
  <si>
    <t>C$ 147.74</t>
  </si>
  <si>
    <t>C$ 147.72</t>
  </si>
  <si>
    <t>C$ 147.53</t>
  </si>
  <si>
    <t>C$ 146.49</t>
  </si>
  <si>
    <t>C$ 146.45</t>
  </si>
  <si>
    <t>C$ 145.49</t>
  </si>
  <si>
    <t>C$ 145.11</t>
  </si>
  <si>
    <t>C$ 144.76</t>
  </si>
  <si>
    <t>C$ 144.74</t>
  </si>
  <si>
    <t>C$ 144.16</t>
  </si>
  <si>
    <t>C$ 144.12</t>
  </si>
  <si>
    <t>C$ 141.92</t>
  </si>
  <si>
    <t>C$ 141.82</t>
  </si>
  <si>
    <t>C$ 141.39</t>
  </si>
  <si>
    <t>C$ 141.22</t>
  </si>
  <si>
    <t>C$ 140.58</t>
  </si>
  <si>
    <t>C$ 140.08</t>
  </si>
  <si>
    <t>C$ 138.51</t>
  </si>
  <si>
    <t>C$ 137.51</t>
  </si>
  <si>
    <t>C$ 136.73</t>
  </si>
  <si>
    <t>C$ 133.74</t>
  </si>
  <si>
    <t>C$ 125.70</t>
  </si>
  <si>
    <t>C$ 112.10</t>
  </si>
  <si>
    <t>C$ 110.13</t>
  </si>
  <si>
    <t>C$ 100.09</t>
  </si>
  <si>
    <t>C$ 99.78</t>
  </si>
  <si>
    <t>C$ 89.85</t>
  </si>
  <si>
    <t>91.70</t>
  </si>
  <si>
    <t>89.79</t>
  </si>
  <si>
    <t>88.10</t>
  </si>
  <si>
    <t>83.16</t>
  </si>
  <si>
    <t>80.70</t>
  </si>
  <si>
    <t>78.55</t>
  </si>
  <si>
    <t>72.80</t>
  </si>
  <si>
    <t>71.29</t>
  </si>
  <si>
    <t>31.15</t>
  </si>
  <si>
    <t>16.90</t>
  </si>
  <si>
    <t>94.16</t>
  </si>
  <si>
    <t>90.26</t>
  </si>
  <si>
    <t>89.56</t>
  </si>
  <si>
    <t>89.36</t>
  </si>
  <si>
    <t>86.25</t>
  </si>
  <si>
    <t>85.06</t>
  </si>
  <si>
    <t>83.36</t>
  </si>
  <si>
    <t>83.26</t>
  </si>
  <si>
    <t>82.76</t>
  </si>
  <si>
    <t>81.56</t>
  </si>
  <si>
    <t>80.86</t>
  </si>
  <si>
    <t>80.66</t>
  </si>
  <si>
    <t>80.36</t>
  </si>
  <si>
    <t>79.95</t>
  </si>
  <si>
    <t>79.06</t>
  </si>
  <si>
    <t>78.66</t>
  </si>
  <si>
    <t>78.56</t>
  </si>
  <si>
    <t>78.46</t>
  </si>
  <si>
    <t>78.20</t>
  </si>
  <si>
    <t>78.06</t>
  </si>
  <si>
    <t>77.56</t>
  </si>
  <si>
    <t>77.46</t>
  </si>
  <si>
    <t>77.36</t>
  </si>
  <si>
    <t>76.66</t>
  </si>
  <si>
    <t>75.66</t>
  </si>
  <si>
    <t>75.55</t>
  </si>
  <si>
    <t>75.36</t>
  </si>
  <si>
    <t>74.36</t>
  </si>
  <si>
    <t>73.56</t>
  </si>
  <si>
    <t>73.36</t>
  </si>
  <si>
    <t>73.26</t>
  </si>
  <si>
    <t>72.61</t>
  </si>
  <si>
    <t>72.31</t>
  </si>
  <si>
    <t>71.85</t>
  </si>
  <si>
    <t>71.46</t>
  </si>
  <si>
    <t>71.26</t>
  </si>
  <si>
    <t>71.16</t>
  </si>
  <si>
    <t>70.96</t>
  </si>
  <si>
    <t>70.46</t>
  </si>
  <si>
    <t>70.01</t>
  </si>
  <si>
    <t>69.91</t>
  </si>
  <si>
    <t>69.66</t>
  </si>
  <si>
    <t>68.66</t>
  </si>
  <si>
    <t>68.36</t>
  </si>
  <si>
    <t>68.26</t>
  </si>
  <si>
    <t>68.16</t>
  </si>
  <si>
    <t>67.65</t>
  </si>
  <si>
    <t>67.56</t>
  </si>
  <si>
    <t>67.26</t>
  </si>
  <si>
    <t>66.35</t>
  </si>
  <si>
    <t>65.86</t>
  </si>
  <si>
    <t>65.75</t>
  </si>
  <si>
    <t>65.25</t>
  </si>
  <si>
    <t>64.96</t>
  </si>
  <si>
    <t>64.86</t>
  </si>
  <si>
    <t>64.46</t>
  </si>
  <si>
    <t>64.26</t>
  </si>
  <si>
    <t>63.66</t>
  </si>
  <si>
    <t>63.39</t>
  </si>
  <si>
    <t>61.66</t>
  </si>
  <si>
    <t>60.06</t>
  </si>
  <si>
    <t>59.55</t>
  </si>
  <si>
    <t>59.35</t>
  </si>
  <si>
    <t>58.70</t>
  </si>
  <si>
    <t>58.66</t>
  </si>
  <si>
    <t>56.86</t>
  </si>
  <si>
    <t>56.81</t>
  </si>
  <si>
    <t>55.91</t>
  </si>
  <si>
    <t>51.06</t>
  </si>
  <si>
    <t>50.05</t>
  </si>
  <si>
    <t>44.10</t>
  </si>
  <si>
    <t>40.15</t>
  </si>
  <si>
    <t>30.60</t>
  </si>
  <si>
    <t>25.90</t>
  </si>
  <si>
    <t>25.19</t>
  </si>
  <si>
    <t>23.70</t>
  </si>
  <si>
    <t>C$ 272.58</t>
  </si>
  <si>
    <t>C$ 181.30</t>
  </si>
  <si>
    <t>C$ 173.69</t>
  </si>
  <si>
    <t>C$ 173.61</t>
  </si>
  <si>
    <t>C$ 171.99</t>
  </si>
  <si>
    <t>C$ 170.37</t>
  </si>
  <si>
    <t>C$ 169.76</t>
  </si>
  <si>
    <t>C$ 169.55</t>
  </si>
  <si>
    <t>C$ 169.50</t>
  </si>
  <si>
    <t>C$ 167.49</t>
  </si>
  <si>
    <t>C$ 166.88</t>
  </si>
  <si>
    <t>C$ 166.72</t>
  </si>
  <si>
    <t>C$ 165.12</t>
  </si>
  <si>
    <t>C$ 164.33</t>
  </si>
  <si>
    <t>C$ 163.13</t>
  </si>
  <si>
    <t>C$ 163.09</t>
  </si>
  <si>
    <t>C$ 162.92</t>
  </si>
  <si>
    <t>C$ 161.70</t>
  </si>
  <si>
    <t>C$ 161.03</t>
  </si>
  <si>
    <t>C$ 160.94</t>
  </si>
  <si>
    <t>C$ 160.44</t>
  </si>
  <si>
    <t>C$ 159.68</t>
  </si>
  <si>
    <t>C$ 159.37</t>
  </si>
  <si>
    <t>C$ 159.20</t>
  </si>
  <si>
    <t>C$ 158.87</t>
  </si>
  <si>
    <t>C$ 156.95</t>
  </si>
  <si>
    <t>C$ 156.79</t>
  </si>
  <si>
    <t>C$ 156.40</t>
  </si>
  <si>
    <t>C$ 156.32</t>
  </si>
  <si>
    <t>C$ 156.03</t>
  </si>
  <si>
    <t>C$ 155.93</t>
  </si>
  <si>
    <t>C$ 155.66</t>
  </si>
  <si>
    <t>C$ 155.32</t>
  </si>
  <si>
    <t>C$ 155.23</t>
  </si>
  <si>
    <t>C$ 154.67</t>
  </si>
  <si>
    <t>C$ 153.94</t>
  </si>
  <si>
    <t>C$ 152.29</t>
  </si>
  <si>
    <t>C$ 150.25</t>
  </si>
  <si>
    <t>C$ 149.35</t>
  </si>
  <si>
    <t>C$ 148.68</t>
  </si>
  <si>
    <t>C$ 147.84</t>
  </si>
  <si>
    <t>C$ 146.89</t>
  </si>
  <si>
    <t>C$ 145.98</t>
  </si>
  <si>
    <t>C$ 145.92</t>
  </si>
  <si>
    <t>C$ 145.50</t>
  </si>
  <si>
    <t>C$ 145.25</t>
  </si>
  <si>
    <t>C$ 145.24</t>
  </si>
  <si>
    <t>C$ 144.95</t>
  </si>
  <si>
    <t>C$ 144.51</t>
  </si>
  <si>
    <t>C$ 144.45</t>
  </si>
  <si>
    <t>C$ 144.18</t>
  </si>
  <si>
    <t>C$ 143.79</t>
  </si>
  <si>
    <t>C$ 143.75</t>
  </si>
  <si>
    <t>C$ 143.71</t>
  </si>
  <si>
    <t>C$ 143.65</t>
  </si>
  <si>
    <t>C$ 143.63</t>
  </si>
  <si>
    <t>C$ 142.70</t>
  </si>
  <si>
    <t>C$ 142.48</t>
  </si>
  <si>
    <t>C$ 141.15</t>
  </si>
  <si>
    <t>C$ 139.86</t>
  </si>
  <si>
    <t>C$ 139.67</t>
  </si>
  <si>
    <t>C$ 139.64</t>
  </si>
  <si>
    <t>C$ 139.18</t>
  </si>
  <si>
    <t>C$ 138.13</t>
  </si>
  <si>
    <t>C$ 137.85</t>
  </si>
  <si>
    <t>C$ 135.40</t>
  </si>
  <si>
    <t>C$ 135.06</t>
  </si>
  <si>
    <t>C$ 133.97</t>
  </si>
  <si>
    <t>C$ 133.87</t>
  </si>
  <si>
    <t>C$ 122.05</t>
  </si>
  <si>
    <t>C$ 107.61</t>
  </si>
  <si>
    <t>C$ 106.96</t>
  </si>
  <si>
    <t>C$ 100.07</t>
  </si>
  <si>
    <t>C$ 98.76</t>
  </si>
  <si>
    <t>C$ 91.00</t>
  </si>
  <si>
    <t>93.46</t>
  </si>
  <si>
    <t>81.86</t>
  </si>
  <si>
    <t>75.61</t>
  </si>
  <si>
    <t>72.36</t>
  </si>
  <si>
    <t>70.36</t>
  </si>
  <si>
    <t>70.26</t>
  </si>
  <si>
    <t>67.01</t>
  </si>
  <si>
    <t>61.06</t>
  </si>
  <si>
    <t>58.54</t>
  </si>
  <si>
    <t>56.66</t>
  </si>
  <si>
    <t>24.34</t>
  </si>
  <si>
    <t>50.45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</si>
</sst>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333333"/>
      <name val="Opensans"/>
    </font>
    <font>
      <sz val="7"/>
      <color rgb="FF333333"/>
      <name val="Opensans"/>
    </font>
    <font>
      <b/>
      <sz val="10"/>
      <color rgb="FF333333"/>
      <name val="Robotoslab"/>
    </font>
    <font>
      <sz val="10"/>
      <color rgb="FF26CA5E"/>
      <name val="Opensans"/>
    </font>
    <font>
      <sz val="10"/>
      <color rgb="FFDB4B5D"/>
      <name val="Opensans"/>
    </font>
    <font>
      <sz val="10"/>
      <color rgb="FFDB4B5D"/>
      <name val="Opensans"/>
    </font>
    <font>
      <sz val="10"/>
      <color rgb="FF26CA5E"/>
      <name val="Opensans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0" fillId="0" borderId="9" xfId="2" applyFont="1" applyBorder="1"/>
    <xf numFmtId="43" fontId="10" fillId="0" borderId="9" xfId="2" applyFont="1" applyBorder="1" applyAlignment="1">
      <alignment horizont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5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9" borderId="0" xfId="0" applyFill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0.png"/><Relationship Id="rId18" Type="http://schemas.openxmlformats.org/officeDocument/2006/relationships/image" Target="../media/image65.png"/><Relationship Id="rId26" Type="http://schemas.openxmlformats.org/officeDocument/2006/relationships/image" Target="../media/image76.png"/><Relationship Id="rId39" Type="http://schemas.openxmlformats.org/officeDocument/2006/relationships/image" Target="../media/image131.png"/><Relationship Id="rId21" Type="http://schemas.openxmlformats.org/officeDocument/2006/relationships/image" Target="../media/image71.png"/><Relationship Id="rId34" Type="http://schemas.openxmlformats.org/officeDocument/2006/relationships/image" Target="../media/image130.png"/><Relationship Id="rId42" Type="http://schemas.openxmlformats.org/officeDocument/2006/relationships/image" Target="../media/image100.png"/><Relationship Id="rId47" Type="http://schemas.openxmlformats.org/officeDocument/2006/relationships/image" Target="../media/image106.png"/><Relationship Id="rId50" Type="http://schemas.openxmlformats.org/officeDocument/2006/relationships/image" Target="../media/image133.png"/><Relationship Id="rId55" Type="http://schemas.openxmlformats.org/officeDocument/2006/relationships/image" Target="../media/image114.png"/><Relationship Id="rId7" Type="http://schemas.openxmlformats.org/officeDocument/2006/relationships/image" Target="../media/image122.png"/><Relationship Id="rId2" Type="http://schemas.openxmlformats.org/officeDocument/2006/relationships/image" Target="../media/image42.png"/><Relationship Id="rId16" Type="http://schemas.openxmlformats.org/officeDocument/2006/relationships/image" Target="../media/image123.png"/><Relationship Id="rId29" Type="http://schemas.openxmlformats.org/officeDocument/2006/relationships/image" Target="../media/image80.png"/><Relationship Id="rId11" Type="http://schemas.openxmlformats.org/officeDocument/2006/relationships/image" Target="../media/image57.png"/><Relationship Id="rId24" Type="http://schemas.openxmlformats.org/officeDocument/2006/relationships/image" Target="../media/image74.png"/><Relationship Id="rId32" Type="http://schemas.openxmlformats.org/officeDocument/2006/relationships/image" Target="../media/image84.png"/><Relationship Id="rId37" Type="http://schemas.openxmlformats.org/officeDocument/2006/relationships/image" Target="../media/image88.png"/><Relationship Id="rId40" Type="http://schemas.openxmlformats.org/officeDocument/2006/relationships/image" Target="../media/image96.png"/><Relationship Id="rId45" Type="http://schemas.openxmlformats.org/officeDocument/2006/relationships/image" Target="../media/image132.png"/><Relationship Id="rId53" Type="http://schemas.openxmlformats.org/officeDocument/2006/relationships/image" Target="../media/image111.png"/><Relationship Id="rId5" Type="http://schemas.openxmlformats.org/officeDocument/2006/relationships/image" Target="../media/image121.png"/><Relationship Id="rId10" Type="http://schemas.openxmlformats.org/officeDocument/2006/relationships/image" Target="../media/image56.png"/><Relationship Id="rId19" Type="http://schemas.openxmlformats.org/officeDocument/2006/relationships/image" Target="../media/image125.png"/><Relationship Id="rId31" Type="http://schemas.openxmlformats.org/officeDocument/2006/relationships/image" Target="../media/image82.png"/><Relationship Id="rId44" Type="http://schemas.openxmlformats.org/officeDocument/2006/relationships/image" Target="../media/image103.png"/><Relationship Id="rId52" Type="http://schemas.openxmlformats.org/officeDocument/2006/relationships/image" Target="../media/image134.png"/><Relationship Id="rId4" Type="http://schemas.openxmlformats.org/officeDocument/2006/relationships/image" Target="../media/image47.png"/><Relationship Id="rId9" Type="http://schemas.openxmlformats.org/officeDocument/2006/relationships/image" Target="../media/image54.png"/><Relationship Id="rId14" Type="http://schemas.openxmlformats.org/officeDocument/2006/relationships/image" Target="../media/image61.png"/><Relationship Id="rId22" Type="http://schemas.openxmlformats.org/officeDocument/2006/relationships/image" Target="../media/image72.png"/><Relationship Id="rId27" Type="http://schemas.openxmlformats.org/officeDocument/2006/relationships/image" Target="../media/image128.png"/><Relationship Id="rId30" Type="http://schemas.openxmlformats.org/officeDocument/2006/relationships/image" Target="../media/image81.png"/><Relationship Id="rId35" Type="http://schemas.openxmlformats.org/officeDocument/2006/relationships/image" Target="../media/image86.png"/><Relationship Id="rId43" Type="http://schemas.openxmlformats.org/officeDocument/2006/relationships/image" Target="../media/image102.png"/><Relationship Id="rId48" Type="http://schemas.openxmlformats.org/officeDocument/2006/relationships/image" Target="../media/image107.png"/><Relationship Id="rId56" Type="http://schemas.openxmlformats.org/officeDocument/2006/relationships/image" Target="../media/image135.png"/><Relationship Id="rId8" Type="http://schemas.openxmlformats.org/officeDocument/2006/relationships/image" Target="../media/image52.png"/><Relationship Id="rId51" Type="http://schemas.openxmlformats.org/officeDocument/2006/relationships/image" Target="../media/image109.png"/><Relationship Id="rId3" Type="http://schemas.openxmlformats.org/officeDocument/2006/relationships/image" Target="../media/image43.png"/><Relationship Id="rId12" Type="http://schemas.openxmlformats.org/officeDocument/2006/relationships/image" Target="../media/image58.png"/><Relationship Id="rId17" Type="http://schemas.openxmlformats.org/officeDocument/2006/relationships/image" Target="../media/image124.png"/><Relationship Id="rId25" Type="http://schemas.openxmlformats.org/officeDocument/2006/relationships/image" Target="../media/image127.png"/><Relationship Id="rId33" Type="http://schemas.openxmlformats.org/officeDocument/2006/relationships/image" Target="../media/image129.png"/><Relationship Id="rId38" Type="http://schemas.openxmlformats.org/officeDocument/2006/relationships/image" Target="../media/image90.png"/><Relationship Id="rId46" Type="http://schemas.openxmlformats.org/officeDocument/2006/relationships/image" Target="../media/image105.png"/><Relationship Id="rId20" Type="http://schemas.openxmlformats.org/officeDocument/2006/relationships/image" Target="../media/image70.png"/><Relationship Id="rId41" Type="http://schemas.openxmlformats.org/officeDocument/2006/relationships/image" Target="../media/image93.png"/><Relationship Id="rId54" Type="http://schemas.openxmlformats.org/officeDocument/2006/relationships/image" Target="../media/image112.png"/><Relationship Id="rId1" Type="http://schemas.openxmlformats.org/officeDocument/2006/relationships/image" Target="../media/image120.png"/><Relationship Id="rId6" Type="http://schemas.openxmlformats.org/officeDocument/2006/relationships/image" Target="../media/image50.png"/><Relationship Id="rId15" Type="http://schemas.openxmlformats.org/officeDocument/2006/relationships/image" Target="../media/image63.png"/><Relationship Id="rId23" Type="http://schemas.openxmlformats.org/officeDocument/2006/relationships/image" Target="../media/image126.png"/><Relationship Id="rId28" Type="http://schemas.openxmlformats.org/officeDocument/2006/relationships/image" Target="../media/image79.png"/><Relationship Id="rId36" Type="http://schemas.openxmlformats.org/officeDocument/2006/relationships/image" Target="../media/image87.png"/><Relationship Id="rId49" Type="http://schemas.openxmlformats.org/officeDocument/2006/relationships/image" Target="../media/image10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13</xdr:row>
      <xdr:rowOff>1127760</xdr:rowOff>
    </xdr:to>
    <xdr:pic>
      <xdr:nvPicPr>
        <xdr:cNvPr id="2" name="Imagem 1" descr="Escudo o time Carlos Barbosa">
          <a:extLst>
            <a:ext uri="{FF2B5EF4-FFF2-40B4-BE49-F238E27FC236}">
              <a16:creationId xmlns:a16="http://schemas.microsoft.com/office/drawing/2014/main" id="{6E9A9761-35D7-CADF-74F9-F423B996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2050" name="AutoShape 2" descr="Liga sem capitão">
          <a:extLst>
            <a:ext uri="{FF2B5EF4-FFF2-40B4-BE49-F238E27FC236}">
              <a16:creationId xmlns:a16="http://schemas.microsoft.com/office/drawing/2014/main" id="{A7360107-C805-323A-A467-8DFCE80CEB8F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20</xdr:row>
      <xdr:rowOff>944880</xdr:rowOff>
    </xdr:to>
    <xdr:pic>
      <xdr:nvPicPr>
        <xdr:cNvPr id="3" name="Imagem 2" descr="Escudo o time Gabriel Alencar">
          <a:extLst>
            <a:ext uri="{FF2B5EF4-FFF2-40B4-BE49-F238E27FC236}">
              <a16:creationId xmlns:a16="http://schemas.microsoft.com/office/drawing/2014/main" id="{BFEC485C-4062-08CF-D30C-8F661247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2052" name="AutoShape 4" descr="Liga sem capitão">
          <a:extLst>
            <a:ext uri="{FF2B5EF4-FFF2-40B4-BE49-F238E27FC236}">
              <a16:creationId xmlns:a16="http://schemas.microsoft.com/office/drawing/2014/main" id="{EE0ED5CE-3540-5D64-B15C-802058D3CD53}"/>
            </a:ext>
          </a:extLst>
        </xdr:cNvPr>
        <xdr:cNvSpPr>
          <a:spLocks noChangeAspect="1" noChangeArrowheads="1"/>
        </xdr:cNvSpPr>
      </xdr:nvSpPr>
      <xdr:spPr bwMode="auto">
        <a:xfrm>
          <a:off x="0" y="283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28</xdr:row>
      <xdr:rowOff>213360</xdr:rowOff>
    </xdr:to>
    <xdr:pic>
      <xdr:nvPicPr>
        <xdr:cNvPr id="4" name="Imagem 3" descr="Escudo o time Veron">
          <a:extLst>
            <a:ext uri="{FF2B5EF4-FFF2-40B4-BE49-F238E27FC236}">
              <a16:creationId xmlns:a16="http://schemas.microsoft.com/office/drawing/2014/main" id="{4771472B-F730-A5F9-15B4-E5F7660E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6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2054" name="AutoShape 6" descr="Liga sem capitão">
          <a:extLst>
            <a:ext uri="{FF2B5EF4-FFF2-40B4-BE49-F238E27FC236}">
              <a16:creationId xmlns:a16="http://schemas.microsoft.com/office/drawing/2014/main" id="{A0AAFE60-139B-F919-8513-53684C00FA39}"/>
            </a:ext>
          </a:extLst>
        </xdr:cNvPr>
        <xdr:cNvSpPr>
          <a:spLocks noChangeAspect="1" noChangeArrowheads="1"/>
        </xdr:cNvSpPr>
      </xdr:nvSpPr>
      <xdr:spPr bwMode="auto">
        <a:xfrm>
          <a:off x="0" y="5440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35</xdr:row>
      <xdr:rowOff>213360</xdr:rowOff>
    </xdr:to>
    <xdr:pic>
      <xdr:nvPicPr>
        <xdr:cNvPr id="5" name="Imagem 4" descr="Escudo o time Gabriel">
          <a:extLst>
            <a:ext uri="{FF2B5EF4-FFF2-40B4-BE49-F238E27FC236}">
              <a16:creationId xmlns:a16="http://schemas.microsoft.com/office/drawing/2014/main" id="{689BC56D-B84D-FFA1-4BD2-0A6430FE4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6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2056" name="AutoShape 8" descr="Liga sem capitão">
          <a:extLst>
            <a:ext uri="{FF2B5EF4-FFF2-40B4-BE49-F238E27FC236}">
              <a16:creationId xmlns:a16="http://schemas.microsoft.com/office/drawing/2014/main" id="{D0925197-2003-5B30-A066-CF8AE43CD093}"/>
            </a:ext>
          </a:extLst>
        </xdr:cNvPr>
        <xdr:cNvSpPr>
          <a:spLocks noChangeAspect="1" noChangeArrowheads="1"/>
        </xdr:cNvSpPr>
      </xdr:nvSpPr>
      <xdr:spPr bwMode="auto">
        <a:xfrm>
          <a:off x="0" y="7680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42</xdr:row>
      <xdr:rowOff>213360</xdr:rowOff>
    </xdr:to>
    <xdr:pic>
      <xdr:nvPicPr>
        <xdr:cNvPr id="6" name="Imagem 5" descr="Escudo o time Shoji">
          <a:extLst>
            <a:ext uri="{FF2B5EF4-FFF2-40B4-BE49-F238E27FC236}">
              <a16:creationId xmlns:a16="http://schemas.microsoft.com/office/drawing/2014/main" id="{8AB13649-DAF8-D6C9-EF3D-3C867E6B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6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2058" name="AutoShape 10" descr="Liga sem capitão">
          <a:extLst>
            <a:ext uri="{FF2B5EF4-FFF2-40B4-BE49-F238E27FC236}">
              <a16:creationId xmlns:a16="http://schemas.microsoft.com/office/drawing/2014/main" id="{AACC9887-A198-6EC1-9A7B-4AA25DE0F52B}"/>
            </a:ext>
          </a:extLst>
        </xdr:cNvPr>
        <xdr:cNvSpPr>
          <a:spLocks noChangeAspect="1" noChangeArrowheads="1"/>
        </xdr:cNvSpPr>
      </xdr:nvSpPr>
      <xdr:spPr bwMode="auto">
        <a:xfrm>
          <a:off x="0" y="9921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49</xdr:row>
      <xdr:rowOff>30480</xdr:rowOff>
    </xdr:to>
    <xdr:pic>
      <xdr:nvPicPr>
        <xdr:cNvPr id="7" name="Imagem 6" descr="Escudo o time Tiago Matias Dias">
          <a:extLst>
            <a:ext uri="{FF2B5EF4-FFF2-40B4-BE49-F238E27FC236}">
              <a16:creationId xmlns:a16="http://schemas.microsoft.com/office/drawing/2014/main" id="{A5B17290-D199-8C89-5EF5-4B665B8DA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67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2060" name="AutoShape 12" descr="Liga sem capitão">
          <a:extLst>
            <a:ext uri="{FF2B5EF4-FFF2-40B4-BE49-F238E27FC236}">
              <a16:creationId xmlns:a16="http://schemas.microsoft.com/office/drawing/2014/main" id="{41AA79DE-4C06-DCB3-167D-598003E7A634}"/>
            </a:ext>
          </a:extLst>
        </xdr:cNvPr>
        <xdr:cNvSpPr>
          <a:spLocks noChangeAspect="1" noChangeArrowheads="1"/>
        </xdr:cNvSpPr>
      </xdr:nvSpPr>
      <xdr:spPr bwMode="auto">
        <a:xfrm>
          <a:off x="0" y="12161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55</xdr:row>
      <xdr:rowOff>1127760</xdr:rowOff>
    </xdr:to>
    <xdr:pic>
      <xdr:nvPicPr>
        <xdr:cNvPr id="8" name="Imagem 7" descr="Escudo o time Guilherme Vasconcelo">
          <a:extLst>
            <a:ext uri="{FF2B5EF4-FFF2-40B4-BE49-F238E27FC236}">
              <a16:creationId xmlns:a16="http://schemas.microsoft.com/office/drawing/2014/main" id="{06EA317C-5AB9-1F6A-0A2A-83A2C71EC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2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2062" name="AutoShape 14" descr="Liga sem capitão">
          <a:extLst>
            <a:ext uri="{FF2B5EF4-FFF2-40B4-BE49-F238E27FC236}">
              <a16:creationId xmlns:a16="http://schemas.microsoft.com/office/drawing/2014/main" id="{41A16959-5FC3-B335-DD98-2ED7D163B6E5}"/>
            </a:ext>
          </a:extLst>
        </xdr:cNvPr>
        <xdr:cNvSpPr>
          <a:spLocks noChangeAspect="1" noChangeArrowheads="1"/>
        </xdr:cNvSpPr>
      </xdr:nvSpPr>
      <xdr:spPr bwMode="auto">
        <a:xfrm>
          <a:off x="0" y="14218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62</xdr:row>
      <xdr:rowOff>1127760</xdr:rowOff>
    </xdr:to>
    <xdr:pic>
      <xdr:nvPicPr>
        <xdr:cNvPr id="9" name="Imagem 8" descr="Escudo o time Michael Reis">
          <a:extLst>
            <a:ext uri="{FF2B5EF4-FFF2-40B4-BE49-F238E27FC236}">
              <a16:creationId xmlns:a16="http://schemas.microsoft.com/office/drawing/2014/main" id="{84422CB8-9F73-ABEA-A8E6-5832C69B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47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2064" name="AutoShape 16" descr="Liga sem capitão">
          <a:extLst>
            <a:ext uri="{FF2B5EF4-FFF2-40B4-BE49-F238E27FC236}">
              <a16:creationId xmlns:a16="http://schemas.microsoft.com/office/drawing/2014/main" id="{8C43CC5B-AC31-8D2C-F4F3-C678CDCEBCAB}"/>
            </a:ext>
          </a:extLst>
        </xdr:cNvPr>
        <xdr:cNvSpPr>
          <a:spLocks noChangeAspect="1" noChangeArrowheads="1"/>
        </xdr:cNvSpPr>
      </xdr:nvSpPr>
      <xdr:spPr bwMode="auto">
        <a:xfrm>
          <a:off x="0" y="16642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70</xdr:row>
      <xdr:rowOff>213360</xdr:rowOff>
    </xdr:to>
    <xdr:pic>
      <xdr:nvPicPr>
        <xdr:cNvPr id="10" name="Imagem 9" descr="Escudo o time Gabriel Ratto">
          <a:extLst>
            <a:ext uri="{FF2B5EF4-FFF2-40B4-BE49-F238E27FC236}">
              <a16:creationId xmlns:a16="http://schemas.microsoft.com/office/drawing/2014/main" id="{FEF03C68-6F9E-1B89-30FE-DE5DB2F2C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2066" name="AutoShape 18" descr="Liga sem capitão">
          <a:extLst>
            <a:ext uri="{FF2B5EF4-FFF2-40B4-BE49-F238E27FC236}">
              <a16:creationId xmlns:a16="http://schemas.microsoft.com/office/drawing/2014/main" id="{ED419856-5198-C48F-0A80-23C6C8741A86}"/>
            </a:ext>
          </a:extLst>
        </xdr:cNvPr>
        <xdr:cNvSpPr>
          <a:spLocks noChangeAspect="1" noChangeArrowheads="1"/>
        </xdr:cNvSpPr>
      </xdr:nvSpPr>
      <xdr:spPr bwMode="auto">
        <a:xfrm>
          <a:off x="0" y="1906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78</xdr:row>
      <xdr:rowOff>167640</xdr:rowOff>
    </xdr:to>
    <xdr:pic>
      <xdr:nvPicPr>
        <xdr:cNvPr id="11" name="Imagem 10" descr="Escudo o time Greg Quirino">
          <a:extLst>
            <a:ext uri="{FF2B5EF4-FFF2-40B4-BE49-F238E27FC236}">
              <a16:creationId xmlns:a16="http://schemas.microsoft.com/office/drawing/2014/main" id="{7D593C86-24BF-566C-8787-0959D5FA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9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2068" name="AutoShape 20" descr="Liga sem capitão">
          <a:extLst>
            <a:ext uri="{FF2B5EF4-FFF2-40B4-BE49-F238E27FC236}">
              <a16:creationId xmlns:a16="http://schemas.microsoft.com/office/drawing/2014/main" id="{F12F0414-1674-61A1-2CA1-E7BDAA0AAAB9}"/>
            </a:ext>
          </a:extLst>
        </xdr:cNvPr>
        <xdr:cNvSpPr>
          <a:spLocks noChangeAspect="1" noChangeArrowheads="1"/>
        </xdr:cNvSpPr>
      </xdr:nvSpPr>
      <xdr:spPr bwMode="auto">
        <a:xfrm>
          <a:off x="0" y="2148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84</xdr:row>
      <xdr:rowOff>213360</xdr:rowOff>
    </xdr:to>
    <xdr:pic>
      <xdr:nvPicPr>
        <xdr:cNvPr id="12" name="Imagem 11" descr="Escudo o time Evanil Junior">
          <a:extLst>
            <a:ext uri="{FF2B5EF4-FFF2-40B4-BE49-F238E27FC236}">
              <a16:creationId xmlns:a16="http://schemas.microsoft.com/office/drawing/2014/main" id="{F3C27666-7A8C-236A-DC99-7380C2151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2070" name="AutoShape 22" descr="Liga sem capitão">
          <a:extLst>
            <a:ext uri="{FF2B5EF4-FFF2-40B4-BE49-F238E27FC236}">
              <a16:creationId xmlns:a16="http://schemas.microsoft.com/office/drawing/2014/main" id="{8A611F0E-F88D-AD22-C733-94C868DCC2CA}"/>
            </a:ext>
          </a:extLst>
        </xdr:cNvPr>
        <xdr:cNvSpPr>
          <a:spLocks noChangeAspect="1" noChangeArrowheads="1"/>
        </xdr:cNvSpPr>
      </xdr:nvSpPr>
      <xdr:spPr bwMode="auto">
        <a:xfrm>
          <a:off x="0" y="2354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91</xdr:row>
      <xdr:rowOff>213360</xdr:rowOff>
    </xdr:to>
    <xdr:pic>
      <xdr:nvPicPr>
        <xdr:cNvPr id="13" name="Imagem 12" descr="Escudo o time ALYSON">
          <a:extLst>
            <a:ext uri="{FF2B5EF4-FFF2-40B4-BE49-F238E27FC236}">
              <a16:creationId xmlns:a16="http://schemas.microsoft.com/office/drawing/2014/main" id="{9F513C5E-82FC-0826-18BF-03AE3056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91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2072" name="AutoShape 24" descr="Liga sem capitão">
          <a:extLst>
            <a:ext uri="{FF2B5EF4-FFF2-40B4-BE49-F238E27FC236}">
              <a16:creationId xmlns:a16="http://schemas.microsoft.com/office/drawing/2014/main" id="{FAB90BE1-6EDD-FACE-C74B-1FEB15A7EB48}"/>
            </a:ext>
          </a:extLst>
        </xdr:cNvPr>
        <xdr:cNvSpPr>
          <a:spLocks noChangeAspect="1" noChangeArrowheads="1"/>
        </xdr:cNvSpPr>
      </xdr:nvSpPr>
      <xdr:spPr bwMode="auto">
        <a:xfrm>
          <a:off x="0" y="25786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30480</xdr:rowOff>
    </xdr:to>
    <xdr:pic>
      <xdr:nvPicPr>
        <xdr:cNvPr id="14" name="Imagem 13" descr="Escudo o time Gabriel Alencar">
          <a:extLst>
            <a:ext uri="{FF2B5EF4-FFF2-40B4-BE49-F238E27FC236}">
              <a16:creationId xmlns:a16="http://schemas.microsoft.com/office/drawing/2014/main" id="{207F327F-B3F0-1721-6E3F-BC7A21757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2074" name="AutoShape 26" descr="Liga sem capitão">
          <a:extLst>
            <a:ext uri="{FF2B5EF4-FFF2-40B4-BE49-F238E27FC236}">
              <a16:creationId xmlns:a16="http://schemas.microsoft.com/office/drawing/2014/main" id="{7A760E04-6E9A-13F9-8E78-D56E0724F5B0}"/>
            </a:ext>
          </a:extLst>
        </xdr:cNvPr>
        <xdr:cNvSpPr>
          <a:spLocks noChangeAspect="1" noChangeArrowheads="1"/>
        </xdr:cNvSpPr>
      </xdr:nvSpPr>
      <xdr:spPr bwMode="auto">
        <a:xfrm>
          <a:off x="0" y="28026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105</xdr:row>
      <xdr:rowOff>30480</xdr:rowOff>
    </xdr:to>
    <xdr:pic>
      <xdr:nvPicPr>
        <xdr:cNvPr id="15" name="Imagem 14" descr="Escudo o time Felipe Rossi">
          <a:extLst>
            <a:ext uri="{FF2B5EF4-FFF2-40B4-BE49-F238E27FC236}">
              <a16:creationId xmlns:a16="http://schemas.microsoft.com/office/drawing/2014/main" id="{FE2EA65A-B46B-1FEF-444E-03F0E8767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89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2076" name="AutoShape 28" descr="Liga sem capitão">
          <a:extLst>
            <a:ext uri="{FF2B5EF4-FFF2-40B4-BE49-F238E27FC236}">
              <a16:creationId xmlns:a16="http://schemas.microsoft.com/office/drawing/2014/main" id="{4600CC7B-1FF2-399C-A254-1A7EBBCEA899}"/>
            </a:ext>
          </a:extLst>
        </xdr:cNvPr>
        <xdr:cNvSpPr>
          <a:spLocks noChangeAspect="1" noChangeArrowheads="1"/>
        </xdr:cNvSpPr>
      </xdr:nvSpPr>
      <xdr:spPr bwMode="auto">
        <a:xfrm>
          <a:off x="0" y="30083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112</xdr:row>
      <xdr:rowOff>30480</xdr:rowOff>
    </xdr:to>
    <xdr:pic>
      <xdr:nvPicPr>
        <xdr:cNvPr id="16" name="Imagem 15" descr="Escudo o time Lissão">
          <a:extLst>
            <a:ext uri="{FF2B5EF4-FFF2-40B4-BE49-F238E27FC236}">
              <a16:creationId xmlns:a16="http://schemas.microsoft.com/office/drawing/2014/main" id="{48430CD8-3B88-8E3E-CF3D-4468BD21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29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2078" name="AutoShape 30" descr="Liga sem capitão">
          <a:extLst>
            <a:ext uri="{FF2B5EF4-FFF2-40B4-BE49-F238E27FC236}">
              <a16:creationId xmlns:a16="http://schemas.microsoft.com/office/drawing/2014/main" id="{CF8F0267-86F6-A835-334A-43F4DD65197D}"/>
            </a:ext>
          </a:extLst>
        </xdr:cNvPr>
        <xdr:cNvSpPr>
          <a:spLocks noChangeAspect="1" noChangeArrowheads="1"/>
        </xdr:cNvSpPr>
      </xdr:nvSpPr>
      <xdr:spPr bwMode="auto">
        <a:xfrm>
          <a:off x="0" y="32324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119</xdr:row>
      <xdr:rowOff>30480</xdr:rowOff>
    </xdr:to>
    <xdr:pic>
      <xdr:nvPicPr>
        <xdr:cNvPr id="17" name="Imagem 16" descr="Escudo o time Gabriel Ratto2">
          <a:extLst>
            <a:ext uri="{FF2B5EF4-FFF2-40B4-BE49-F238E27FC236}">
              <a16:creationId xmlns:a16="http://schemas.microsoft.com/office/drawing/2014/main" id="{95ECA454-F103-1569-84FA-332547EB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87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2080" name="AutoShape 32" descr="Liga sem capitão">
          <a:extLst>
            <a:ext uri="{FF2B5EF4-FFF2-40B4-BE49-F238E27FC236}">
              <a16:creationId xmlns:a16="http://schemas.microsoft.com/office/drawing/2014/main" id="{8591EF46-C6A1-FC0F-9214-A7AB02D908F2}"/>
            </a:ext>
          </a:extLst>
        </xdr:cNvPr>
        <xdr:cNvSpPr>
          <a:spLocks noChangeAspect="1" noChangeArrowheads="1"/>
        </xdr:cNvSpPr>
      </xdr:nvSpPr>
      <xdr:spPr bwMode="auto">
        <a:xfrm>
          <a:off x="0" y="34381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126</xdr:row>
      <xdr:rowOff>30480</xdr:rowOff>
    </xdr:to>
    <xdr:pic>
      <xdr:nvPicPr>
        <xdr:cNvPr id="18" name="Imagem 17" descr="Escudo o time Allan James">
          <a:extLst>
            <a:ext uri="{FF2B5EF4-FFF2-40B4-BE49-F238E27FC236}">
              <a16:creationId xmlns:a16="http://schemas.microsoft.com/office/drawing/2014/main" id="{0F9B4DF5-F24A-0D39-0E8F-D1A0B3B0C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1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2082" name="AutoShape 34" descr="Liga sem capitão">
          <a:extLst>
            <a:ext uri="{FF2B5EF4-FFF2-40B4-BE49-F238E27FC236}">
              <a16:creationId xmlns:a16="http://schemas.microsoft.com/office/drawing/2014/main" id="{481923AE-69B0-3267-3171-0CFBCE69A10C}"/>
            </a:ext>
          </a:extLst>
        </xdr:cNvPr>
        <xdr:cNvSpPr>
          <a:spLocks noChangeAspect="1" noChangeArrowheads="1"/>
        </xdr:cNvSpPr>
      </xdr:nvSpPr>
      <xdr:spPr bwMode="auto">
        <a:xfrm>
          <a:off x="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133</xdr:row>
      <xdr:rowOff>30480</xdr:rowOff>
    </xdr:to>
    <xdr:pic>
      <xdr:nvPicPr>
        <xdr:cNvPr id="19" name="Imagem 18" descr="Escudo o time Jefferson Finhani">
          <a:extLst>
            <a:ext uri="{FF2B5EF4-FFF2-40B4-BE49-F238E27FC236}">
              <a16:creationId xmlns:a16="http://schemas.microsoft.com/office/drawing/2014/main" id="{F32ED022-453A-1220-901E-E967F8CD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67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2084" name="AutoShape 36" descr="Liga sem capitão">
          <a:extLst>
            <a:ext uri="{FF2B5EF4-FFF2-40B4-BE49-F238E27FC236}">
              <a16:creationId xmlns:a16="http://schemas.microsoft.com/office/drawing/2014/main" id="{C40068DC-A3CA-8D11-F111-97B4E18463F4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140</xdr:row>
      <xdr:rowOff>30480</xdr:rowOff>
    </xdr:to>
    <xdr:pic>
      <xdr:nvPicPr>
        <xdr:cNvPr id="20" name="Imagem 19" descr="Escudo o time Dreeexx">
          <a:extLst>
            <a:ext uri="{FF2B5EF4-FFF2-40B4-BE49-F238E27FC236}">
              <a16:creationId xmlns:a16="http://schemas.microsoft.com/office/drawing/2014/main" id="{BD16F2D0-F2BA-5578-5BF7-BFC6DBEF2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90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2086" name="AutoShape 38" descr="Liga sem capitão">
          <a:extLst>
            <a:ext uri="{FF2B5EF4-FFF2-40B4-BE49-F238E27FC236}">
              <a16:creationId xmlns:a16="http://schemas.microsoft.com/office/drawing/2014/main" id="{456D30D2-F035-5CC7-57E6-2BE43D90A787}"/>
            </a:ext>
          </a:extLst>
        </xdr:cNvPr>
        <xdr:cNvSpPr>
          <a:spLocks noChangeAspect="1" noChangeArrowheads="1"/>
        </xdr:cNvSpPr>
      </xdr:nvSpPr>
      <xdr:spPr bwMode="auto">
        <a:xfrm>
          <a:off x="0" y="41285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146</xdr:row>
      <xdr:rowOff>1127760</xdr:rowOff>
    </xdr:to>
    <xdr:pic>
      <xdr:nvPicPr>
        <xdr:cNvPr id="21" name="Imagem 20" descr="Escudo o time Alexandre Carlos">
          <a:extLst>
            <a:ext uri="{FF2B5EF4-FFF2-40B4-BE49-F238E27FC236}">
              <a16:creationId xmlns:a16="http://schemas.microsoft.com/office/drawing/2014/main" id="{EF33C8CF-7364-1914-F8CF-C3F40EAA0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48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2088" name="AutoShape 40" descr="Liga sem capitão">
          <a:extLst>
            <a:ext uri="{FF2B5EF4-FFF2-40B4-BE49-F238E27FC236}">
              <a16:creationId xmlns:a16="http://schemas.microsoft.com/office/drawing/2014/main" id="{12112CDE-B18F-A9F7-2C2F-03514E90C08A}"/>
            </a:ext>
          </a:extLst>
        </xdr:cNvPr>
        <xdr:cNvSpPr>
          <a:spLocks noChangeAspect="1" noChangeArrowheads="1"/>
        </xdr:cNvSpPr>
      </xdr:nvSpPr>
      <xdr:spPr bwMode="auto">
        <a:xfrm>
          <a:off x="0" y="43342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154</xdr:row>
      <xdr:rowOff>213360</xdr:rowOff>
    </xdr:to>
    <xdr:pic>
      <xdr:nvPicPr>
        <xdr:cNvPr id="22" name="Imagem 21" descr="Escudo o time Marcio Vieira ">
          <a:extLst>
            <a:ext uri="{FF2B5EF4-FFF2-40B4-BE49-F238E27FC236}">
              <a16:creationId xmlns:a16="http://schemas.microsoft.com/office/drawing/2014/main" id="{52B0DCE2-4840-5BA2-0407-3B968F663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88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2090" name="AutoShape 42" descr="Liga sem capitão">
          <a:extLst>
            <a:ext uri="{FF2B5EF4-FFF2-40B4-BE49-F238E27FC236}">
              <a16:creationId xmlns:a16="http://schemas.microsoft.com/office/drawing/2014/main" id="{B93DD60D-C156-4888-E08D-EFA01A926587}"/>
            </a:ext>
          </a:extLst>
        </xdr:cNvPr>
        <xdr:cNvSpPr>
          <a:spLocks noChangeAspect="1" noChangeArrowheads="1"/>
        </xdr:cNvSpPr>
      </xdr:nvSpPr>
      <xdr:spPr bwMode="auto">
        <a:xfrm>
          <a:off x="0" y="45582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163</xdr:row>
      <xdr:rowOff>167640</xdr:rowOff>
    </xdr:to>
    <xdr:pic>
      <xdr:nvPicPr>
        <xdr:cNvPr id="23" name="Imagem 22" descr="Escudo o time Diniz">
          <a:extLst>
            <a:ext uri="{FF2B5EF4-FFF2-40B4-BE49-F238E27FC236}">
              <a16:creationId xmlns:a16="http://schemas.microsoft.com/office/drawing/2014/main" id="{5DDF5294-B52B-CBE1-1315-EA833AB6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11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2092" name="AutoShape 44" descr="Liga sem capitão">
          <a:extLst>
            <a:ext uri="{FF2B5EF4-FFF2-40B4-BE49-F238E27FC236}">
              <a16:creationId xmlns:a16="http://schemas.microsoft.com/office/drawing/2014/main" id="{84FF3730-8DA7-3639-83DB-7313EA756BA3}"/>
            </a:ext>
          </a:extLst>
        </xdr:cNvPr>
        <xdr:cNvSpPr>
          <a:spLocks noChangeAspect="1" noChangeArrowheads="1"/>
        </xdr:cNvSpPr>
      </xdr:nvSpPr>
      <xdr:spPr bwMode="auto">
        <a:xfrm>
          <a:off x="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169</xdr:row>
      <xdr:rowOff>167640</xdr:rowOff>
    </xdr:to>
    <xdr:pic>
      <xdr:nvPicPr>
        <xdr:cNvPr id="24" name="Imagem 23" descr="Escudo o time Wedgol">
          <a:extLst>
            <a:ext uri="{FF2B5EF4-FFF2-40B4-BE49-F238E27FC236}">
              <a16:creationId xmlns:a16="http://schemas.microsoft.com/office/drawing/2014/main" id="{950D4B94-773F-88E6-0EA3-2B690CAE4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69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2094" name="AutoShape 46" descr="Liga sem capitão">
          <a:extLst>
            <a:ext uri="{FF2B5EF4-FFF2-40B4-BE49-F238E27FC236}">
              <a16:creationId xmlns:a16="http://schemas.microsoft.com/office/drawing/2014/main" id="{4B23C322-A30C-3C86-6F73-E9FB783C1F0A}"/>
            </a:ext>
          </a:extLst>
        </xdr:cNvPr>
        <xdr:cNvSpPr>
          <a:spLocks noChangeAspect="1" noChangeArrowheads="1"/>
        </xdr:cNvSpPr>
      </xdr:nvSpPr>
      <xdr:spPr bwMode="auto">
        <a:xfrm>
          <a:off x="0" y="5006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175</xdr:row>
      <xdr:rowOff>213360</xdr:rowOff>
    </xdr:to>
    <xdr:pic>
      <xdr:nvPicPr>
        <xdr:cNvPr id="25" name="Imagem 24" descr="Escudo o time Claudio R Peluso">
          <a:extLst>
            <a:ext uri="{FF2B5EF4-FFF2-40B4-BE49-F238E27FC236}">
              <a16:creationId xmlns:a16="http://schemas.microsoft.com/office/drawing/2014/main" id="{2EBAEC78-6CC2-9A84-F2B9-1B464F7B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2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2096" name="AutoShape 48" descr="Liga sem capitão">
          <a:extLst>
            <a:ext uri="{FF2B5EF4-FFF2-40B4-BE49-F238E27FC236}">
              <a16:creationId xmlns:a16="http://schemas.microsoft.com/office/drawing/2014/main" id="{0E0B0E48-7439-F981-2710-7CF57651B461}"/>
            </a:ext>
          </a:extLst>
        </xdr:cNvPr>
        <xdr:cNvSpPr>
          <a:spLocks noChangeAspect="1" noChangeArrowheads="1"/>
        </xdr:cNvSpPr>
      </xdr:nvSpPr>
      <xdr:spPr bwMode="auto">
        <a:xfrm>
          <a:off x="0" y="521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182</xdr:row>
      <xdr:rowOff>30480</xdr:rowOff>
    </xdr:to>
    <xdr:pic>
      <xdr:nvPicPr>
        <xdr:cNvPr id="26" name="Imagem 25" descr="Escudo o time Chélide Teixeira">
          <a:extLst>
            <a:ext uri="{FF2B5EF4-FFF2-40B4-BE49-F238E27FC236}">
              <a16:creationId xmlns:a16="http://schemas.microsoft.com/office/drawing/2014/main" id="{2ED7A663-3A89-8DE2-7BF7-9DAE4F083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83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2098" name="AutoShape 50" descr="Liga sem capitão">
          <a:extLst>
            <a:ext uri="{FF2B5EF4-FFF2-40B4-BE49-F238E27FC236}">
              <a16:creationId xmlns:a16="http://schemas.microsoft.com/office/drawing/2014/main" id="{49C19A88-3979-8033-296E-95E15FFBA6F9}"/>
            </a:ext>
          </a:extLst>
        </xdr:cNvPr>
        <xdr:cNvSpPr>
          <a:spLocks noChangeAspect="1" noChangeArrowheads="1"/>
        </xdr:cNvSpPr>
      </xdr:nvSpPr>
      <xdr:spPr bwMode="auto">
        <a:xfrm>
          <a:off x="0" y="5417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188</xdr:row>
      <xdr:rowOff>1127760</xdr:rowOff>
    </xdr:to>
    <xdr:pic>
      <xdr:nvPicPr>
        <xdr:cNvPr id="27" name="Imagem 26" descr="Escudo o time Lucas Matias">
          <a:extLst>
            <a:ext uri="{FF2B5EF4-FFF2-40B4-BE49-F238E27FC236}">
              <a16:creationId xmlns:a16="http://schemas.microsoft.com/office/drawing/2014/main" id="{2F234D85-B4D5-6C00-2BDC-C3BCBAAE8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4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2100" name="AutoShape 52" descr="Liga sem capitão">
          <a:extLst>
            <a:ext uri="{FF2B5EF4-FFF2-40B4-BE49-F238E27FC236}">
              <a16:creationId xmlns:a16="http://schemas.microsoft.com/office/drawing/2014/main" id="{051CAFAA-E9CA-4743-1D5A-E7BE024D24AD}"/>
            </a:ext>
          </a:extLst>
        </xdr:cNvPr>
        <xdr:cNvSpPr>
          <a:spLocks noChangeAspect="1" noChangeArrowheads="1"/>
        </xdr:cNvSpPr>
      </xdr:nvSpPr>
      <xdr:spPr bwMode="auto">
        <a:xfrm>
          <a:off x="0" y="5623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195</xdr:row>
      <xdr:rowOff>1127760</xdr:rowOff>
    </xdr:to>
    <xdr:pic>
      <xdr:nvPicPr>
        <xdr:cNvPr id="28" name="Imagem 27" descr="Escudo o time Almi Jr.">
          <a:extLst>
            <a:ext uri="{FF2B5EF4-FFF2-40B4-BE49-F238E27FC236}">
              <a16:creationId xmlns:a16="http://schemas.microsoft.com/office/drawing/2014/main" id="{30D3AEFC-CCA3-CF73-7E05-1D957021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9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2102" name="AutoShape 54" descr="Liga sem capitão">
          <a:extLst>
            <a:ext uri="{FF2B5EF4-FFF2-40B4-BE49-F238E27FC236}">
              <a16:creationId xmlns:a16="http://schemas.microsoft.com/office/drawing/2014/main" id="{8DD904C3-D69E-1734-C0D5-5FDDAA6FBEB5}"/>
            </a:ext>
          </a:extLst>
        </xdr:cNvPr>
        <xdr:cNvSpPr>
          <a:spLocks noChangeAspect="1" noChangeArrowheads="1"/>
        </xdr:cNvSpPr>
      </xdr:nvSpPr>
      <xdr:spPr bwMode="auto">
        <a:xfrm>
          <a:off x="0" y="582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202</xdr:row>
      <xdr:rowOff>1127760</xdr:rowOff>
    </xdr:to>
    <xdr:pic>
      <xdr:nvPicPr>
        <xdr:cNvPr id="29" name="Imagem 28" descr="Escudo o time Ricardo Filgueiras">
          <a:extLst>
            <a:ext uri="{FF2B5EF4-FFF2-40B4-BE49-F238E27FC236}">
              <a16:creationId xmlns:a16="http://schemas.microsoft.com/office/drawing/2014/main" id="{F9E873AF-0DD5-B5FA-146C-CDE42B244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21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2104" name="AutoShape 56" descr="Liga sem capitão">
          <a:extLst>
            <a:ext uri="{FF2B5EF4-FFF2-40B4-BE49-F238E27FC236}">
              <a16:creationId xmlns:a16="http://schemas.microsoft.com/office/drawing/2014/main" id="{9CAD0839-17B9-2DE1-ED44-4A539C1C6B54}"/>
            </a:ext>
          </a:extLst>
        </xdr:cNvPr>
        <xdr:cNvSpPr>
          <a:spLocks noChangeAspect="1" noChangeArrowheads="1"/>
        </xdr:cNvSpPr>
      </xdr:nvSpPr>
      <xdr:spPr bwMode="auto">
        <a:xfrm>
          <a:off x="0" y="60716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210</xdr:row>
      <xdr:rowOff>30480</xdr:rowOff>
    </xdr:to>
    <xdr:pic>
      <xdr:nvPicPr>
        <xdr:cNvPr id="30" name="Imagem 29" descr="Escudo o time André Mendes">
          <a:extLst>
            <a:ext uri="{FF2B5EF4-FFF2-40B4-BE49-F238E27FC236}">
              <a16:creationId xmlns:a16="http://schemas.microsoft.com/office/drawing/2014/main" id="{D3378B27-1D8C-1788-8F01-75E46C7BB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6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2106" name="AutoShape 58" descr="Liga sem capitão">
          <a:extLst>
            <a:ext uri="{FF2B5EF4-FFF2-40B4-BE49-F238E27FC236}">
              <a16:creationId xmlns:a16="http://schemas.microsoft.com/office/drawing/2014/main" id="{DE332A33-7530-36B7-62AA-197E33D7901D}"/>
            </a:ext>
          </a:extLst>
        </xdr:cNvPr>
        <xdr:cNvSpPr>
          <a:spLocks noChangeAspect="1" noChangeArrowheads="1"/>
        </xdr:cNvSpPr>
      </xdr:nvSpPr>
      <xdr:spPr bwMode="auto">
        <a:xfrm>
          <a:off x="0" y="6295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218</xdr:row>
      <xdr:rowOff>167640</xdr:rowOff>
    </xdr:to>
    <xdr:pic>
      <xdr:nvPicPr>
        <xdr:cNvPr id="31" name="Imagem 30" descr="Escudo o time Silvio Burza Filho">
          <a:extLst>
            <a:ext uri="{FF2B5EF4-FFF2-40B4-BE49-F238E27FC236}">
              <a16:creationId xmlns:a16="http://schemas.microsoft.com/office/drawing/2014/main" id="{065FFDCD-DC1A-6AE3-8E98-71553823B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02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2108" name="AutoShape 60" descr="Liga sem capitão">
          <a:extLst>
            <a:ext uri="{FF2B5EF4-FFF2-40B4-BE49-F238E27FC236}">
              <a16:creationId xmlns:a16="http://schemas.microsoft.com/office/drawing/2014/main" id="{FC6EB0C5-C2E0-2FF9-E927-311F04B8CA2F}"/>
            </a:ext>
          </a:extLst>
        </xdr:cNvPr>
        <xdr:cNvSpPr>
          <a:spLocks noChangeAspect="1" noChangeArrowheads="1"/>
        </xdr:cNvSpPr>
      </xdr:nvSpPr>
      <xdr:spPr bwMode="auto">
        <a:xfrm>
          <a:off x="0" y="65196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224</xdr:row>
      <xdr:rowOff>213360</xdr:rowOff>
    </xdr:to>
    <xdr:pic>
      <xdr:nvPicPr>
        <xdr:cNvPr id="32" name="Imagem 31" descr="Escudo o time Alessandro Romero">
          <a:extLst>
            <a:ext uri="{FF2B5EF4-FFF2-40B4-BE49-F238E27FC236}">
              <a16:creationId xmlns:a16="http://schemas.microsoft.com/office/drawing/2014/main" id="{ADF999AD-37C3-2E4E-84F9-32B1460D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42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2110" name="AutoShape 62" descr="Liga sem capitão">
          <a:extLst>
            <a:ext uri="{FF2B5EF4-FFF2-40B4-BE49-F238E27FC236}">
              <a16:creationId xmlns:a16="http://schemas.microsoft.com/office/drawing/2014/main" id="{8595C0AB-D9BB-B052-5006-151068DF3C96}"/>
            </a:ext>
          </a:extLst>
        </xdr:cNvPr>
        <xdr:cNvSpPr>
          <a:spLocks noChangeAspect="1" noChangeArrowheads="1"/>
        </xdr:cNvSpPr>
      </xdr:nvSpPr>
      <xdr:spPr bwMode="auto">
        <a:xfrm>
          <a:off x="0" y="674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231</xdr:row>
      <xdr:rowOff>213360</xdr:rowOff>
    </xdr:to>
    <xdr:pic>
      <xdr:nvPicPr>
        <xdr:cNvPr id="33" name="Imagem 32" descr="Escudo o time Leandro Souza">
          <a:extLst>
            <a:ext uri="{FF2B5EF4-FFF2-40B4-BE49-F238E27FC236}">
              <a16:creationId xmlns:a16="http://schemas.microsoft.com/office/drawing/2014/main" id="{6A782F1E-3988-50DC-2263-C273CCB7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00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2112" name="AutoShape 64" descr="Liga sem capitão">
          <a:extLst>
            <a:ext uri="{FF2B5EF4-FFF2-40B4-BE49-F238E27FC236}">
              <a16:creationId xmlns:a16="http://schemas.microsoft.com/office/drawing/2014/main" id="{66D77DA3-2DF5-2F09-96F4-DCAF5BEAD9E7}"/>
            </a:ext>
          </a:extLst>
        </xdr:cNvPr>
        <xdr:cNvSpPr>
          <a:spLocks noChangeAspect="1" noChangeArrowheads="1"/>
        </xdr:cNvSpPr>
      </xdr:nvSpPr>
      <xdr:spPr bwMode="auto">
        <a:xfrm>
          <a:off x="0" y="6949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239</xdr:row>
      <xdr:rowOff>167640</xdr:rowOff>
    </xdr:to>
    <xdr:pic>
      <xdr:nvPicPr>
        <xdr:cNvPr id="34" name="Imagem 33" descr="Escudo o time V. ÉDIPO">
          <a:extLst>
            <a:ext uri="{FF2B5EF4-FFF2-40B4-BE49-F238E27FC236}">
              <a16:creationId xmlns:a16="http://schemas.microsoft.com/office/drawing/2014/main" id="{EE2C0446-1D26-BAD3-BB83-FF318F0EF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23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2114" name="AutoShape 66" descr="Liga sem capitão">
          <a:extLst>
            <a:ext uri="{FF2B5EF4-FFF2-40B4-BE49-F238E27FC236}">
              <a16:creationId xmlns:a16="http://schemas.microsoft.com/office/drawing/2014/main" id="{4217DEB6-3C49-DDC6-CB0D-BB52948C1280}"/>
            </a:ext>
          </a:extLst>
        </xdr:cNvPr>
        <xdr:cNvSpPr>
          <a:spLocks noChangeAspect="1" noChangeArrowheads="1"/>
        </xdr:cNvSpPr>
      </xdr:nvSpPr>
      <xdr:spPr bwMode="auto">
        <a:xfrm>
          <a:off x="0" y="71917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245</xdr:row>
      <xdr:rowOff>30480</xdr:rowOff>
    </xdr:to>
    <xdr:pic>
      <xdr:nvPicPr>
        <xdr:cNvPr id="35" name="Imagem 34" descr="Escudo o time Maurício Silva">
          <a:extLst>
            <a:ext uri="{FF2B5EF4-FFF2-40B4-BE49-F238E27FC236}">
              <a16:creationId xmlns:a16="http://schemas.microsoft.com/office/drawing/2014/main" id="{9A4C773F-7B86-94AE-90AC-2E69D13A8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8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2116" name="AutoShape 68" descr="Liga sem capitão">
          <a:extLst>
            <a:ext uri="{FF2B5EF4-FFF2-40B4-BE49-F238E27FC236}">
              <a16:creationId xmlns:a16="http://schemas.microsoft.com/office/drawing/2014/main" id="{306F5807-D659-8E78-1FB8-14EAB138B490}"/>
            </a:ext>
          </a:extLst>
        </xdr:cNvPr>
        <xdr:cNvSpPr>
          <a:spLocks noChangeAspect="1" noChangeArrowheads="1"/>
        </xdr:cNvSpPr>
      </xdr:nvSpPr>
      <xdr:spPr bwMode="auto">
        <a:xfrm>
          <a:off x="0" y="73974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251</xdr:row>
      <xdr:rowOff>1127760</xdr:rowOff>
    </xdr:to>
    <xdr:pic>
      <xdr:nvPicPr>
        <xdr:cNvPr id="36" name="Imagem 35" descr="Escudo o time Adriano Monteiro">
          <a:extLst>
            <a:ext uri="{FF2B5EF4-FFF2-40B4-BE49-F238E27FC236}">
              <a16:creationId xmlns:a16="http://schemas.microsoft.com/office/drawing/2014/main" id="{CE79D269-1829-39FF-8021-F9A3115C5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2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2118" name="AutoShape 70" descr="Liga sem capitão">
          <a:extLst>
            <a:ext uri="{FF2B5EF4-FFF2-40B4-BE49-F238E27FC236}">
              <a16:creationId xmlns:a16="http://schemas.microsoft.com/office/drawing/2014/main" id="{A0641E4F-B221-1210-81B0-69DEDFF419FE}"/>
            </a:ext>
          </a:extLst>
        </xdr:cNvPr>
        <xdr:cNvSpPr>
          <a:spLocks noChangeAspect="1" noChangeArrowheads="1"/>
        </xdr:cNvSpPr>
      </xdr:nvSpPr>
      <xdr:spPr bwMode="auto">
        <a:xfrm>
          <a:off x="0" y="7621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259</xdr:row>
      <xdr:rowOff>213360</xdr:rowOff>
    </xdr:to>
    <xdr:pic>
      <xdr:nvPicPr>
        <xdr:cNvPr id="37" name="Imagem 36" descr="Escudo o time Diego Longo">
          <a:extLst>
            <a:ext uri="{FF2B5EF4-FFF2-40B4-BE49-F238E27FC236}">
              <a16:creationId xmlns:a16="http://schemas.microsoft.com/office/drawing/2014/main" id="{EC7E12A5-DAC0-CBAA-569C-5825D8FD2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6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2120" name="AutoShape 72" descr="Liga sem capitão">
          <a:extLst>
            <a:ext uri="{FF2B5EF4-FFF2-40B4-BE49-F238E27FC236}">
              <a16:creationId xmlns:a16="http://schemas.microsoft.com/office/drawing/2014/main" id="{21F81FAC-0380-9D02-00BC-3DEA0A33BDE9}"/>
            </a:ext>
          </a:extLst>
        </xdr:cNvPr>
        <xdr:cNvSpPr>
          <a:spLocks noChangeAspect="1" noChangeArrowheads="1"/>
        </xdr:cNvSpPr>
      </xdr:nvSpPr>
      <xdr:spPr bwMode="auto">
        <a:xfrm>
          <a:off x="0" y="78455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266</xdr:row>
      <xdr:rowOff>213360</xdr:rowOff>
    </xdr:to>
    <xdr:pic>
      <xdr:nvPicPr>
        <xdr:cNvPr id="38" name="Imagem 37" descr="Escudo o time Lucas Massimini">
          <a:extLst>
            <a:ext uri="{FF2B5EF4-FFF2-40B4-BE49-F238E27FC236}">
              <a16:creationId xmlns:a16="http://schemas.microsoft.com/office/drawing/2014/main" id="{4DD120B7-7B67-85B2-4087-95827035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2122" name="AutoShape 74" descr="Liga sem capitão">
          <a:extLst>
            <a:ext uri="{FF2B5EF4-FFF2-40B4-BE49-F238E27FC236}">
              <a16:creationId xmlns:a16="http://schemas.microsoft.com/office/drawing/2014/main" id="{8D580A15-1679-E539-8D4E-A9DB9B086091}"/>
            </a:ext>
          </a:extLst>
        </xdr:cNvPr>
        <xdr:cNvSpPr>
          <a:spLocks noChangeAspect="1" noChangeArrowheads="1"/>
        </xdr:cNvSpPr>
      </xdr:nvSpPr>
      <xdr:spPr bwMode="auto">
        <a:xfrm>
          <a:off x="0" y="8069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272</xdr:row>
      <xdr:rowOff>1127760</xdr:rowOff>
    </xdr:to>
    <xdr:pic>
      <xdr:nvPicPr>
        <xdr:cNvPr id="39" name="Imagem 38" descr="Escudo o time Silas Siqueira">
          <a:extLst>
            <a:ext uri="{FF2B5EF4-FFF2-40B4-BE49-F238E27FC236}">
              <a16:creationId xmlns:a16="http://schemas.microsoft.com/office/drawing/2014/main" id="{F50251B1-DAE4-C63E-77ED-1D99E2E9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58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2124" name="AutoShape 76" descr="Liga sem capitão">
          <a:extLst>
            <a:ext uri="{FF2B5EF4-FFF2-40B4-BE49-F238E27FC236}">
              <a16:creationId xmlns:a16="http://schemas.microsoft.com/office/drawing/2014/main" id="{481BF7DA-6719-DDF8-55D2-12DEFA67A06C}"/>
            </a:ext>
          </a:extLst>
        </xdr:cNvPr>
        <xdr:cNvSpPr>
          <a:spLocks noChangeAspect="1" noChangeArrowheads="1"/>
        </xdr:cNvSpPr>
      </xdr:nvSpPr>
      <xdr:spPr bwMode="auto">
        <a:xfrm>
          <a:off x="0" y="8275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280</xdr:row>
      <xdr:rowOff>30480</xdr:rowOff>
    </xdr:to>
    <xdr:pic>
      <xdr:nvPicPr>
        <xdr:cNvPr id="40" name="Imagem 39" descr="Escudo o time Caio Gregório">
          <a:extLst>
            <a:ext uri="{FF2B5EF4-FFF2-40B4-BE49-F238E27FC236}">
              <a16:creationId xmlns:a16="http://schemas.microsoft.com/office/drawing/2014/main" id="{14D2C414-D82D-F451-9D08-9F32BB8C3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1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2126" name="AutoShape 78" descr="Liga sem capitão">
          <a:extLst>
            <a:ext uri="{FF2B5EF4-FFF2-40B4-BE49-F238E27FC236}">
              <a16:creationId xmlns:a16="http://schemas.microsoft.com/office/drawing/2014/main" id="{6FA1E5C0-E3F5-84F5-3E09-E6323E59E2E1}"/>
            </a:ext>
          </a:extLst>
        </xdr:cNvPr>
        <xdr:cNvSpPr>
          <a:spLocks noChangeAspect="1" noChangeArrowheads="1"/>
        </xdr:cNvSpPr>
      </xdr:nvSpPr>
      <xdr:spPr bwMode="auto">
        <a:xfrm>
          <a:off x="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287</xdr:row>
      <xdr:rowOff>213360</xdr:rowOff>
    </xdr:to>
    <xdr:pic>
      <xdr:nvPicPr>
        <xdr:cNvPr id="41" name="Imagem 40" descr="Escudo o time Nicolas Nicodem">
          <a:extLst>
            <a:ext uri="{FF2B5EF4-FFF2-40B4-BE49-F238E27FC236}">
              <a16:creationId xmlns:a16="http://schemas.microsoft.com/office/drawing/2014/main" id="{5040D217-1AAC-C9FB-E27E-F89EA681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39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2128" name="AutoShape 80" descr="Liga sem capitão">
          <a:extLst>
            <a:ext uri="{FF2B5EF4-FFF2-40B4-BE49-F238E27FC236}">
              <a16:creationId xmlns:a16="http://schemas.microsoft.com/office/drawing/2014/main" id="{A1C99ACD-DEA9-FAB8-A6BB-418F93DD166A}"/>
            </a:ext>
          </a:extLst>
        </xdr:cNvPr>
        <xdr:cNvSpPr>
          <a:spLocks noChangeAspect="1" noChangeArrowheads="1"/>
        </xdr:cNvSpPr>
      </xdr:nvSpPr>
      <xdr:spPr bwMode="auto">
        <a:xfrm>
          <a:off x="0" y="87233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294</xdr:row>
      <xdr:rowOff>213360</xdr:rowOff>
    </xdr:to>
    <xdr:pic>
      <xdr:nvPicPr>
        <xdr:cNvPr id="42" name="Imagem 41" descr="Escudo o time Henrique Panobianco">
          <a:extLst>
            <a:ext uri="{FF2B5EF4-FFF2-40B4-BE49-F238E27FC236}">
              <a16:creationId xmlns:a16="http://schemas.microsoft.com/office/drawing/2014/main" id="{067A1C63-444A-79E1-C80D-4183B39F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96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2130" name="AutoShape 82" descr="Liga sem capitão">
          <a:extLst>
            <a:ext uri="{FF2B5EF4-FFF2-40B4-BE49-F238E27FC236}">
              <a16:creationId xmlns:a16="http://schemas.microsoft.com/office/drawing/2014/main" id="{287F1210-464B-AB1D-6DAB-76F556E77973}"/>
            </a:ext>
          </a:extLst>
        </xdr:cNvPr>
        <xdr:cNvSpPr>
          <a:spLocks noChangeAspect="1" noChangeArrowheads="1"/>
        </xdr:cNvSpPr>
      </xdr:nvSpPr>
      <xdr:spPr bwMode="auto">
        <a:xfrm>
          <a:off x="0" y="89291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301</xdr:row>
      <xdr:rowOff>30480</xdr:rowOff>
    </xdr:to>
    <xdr:pic>
      <xdr:nvPicPr>
        <xdr:cNvPr id="43" name="Imagem 42" descr="Escudo o time Marcel Cantalego">
          <a:extLst>
            <a:ext uri="{FF2B5EF4-FFF2-40B4-BE49-F238E27FC236}">
              <a16:creationId xmlns:a16="http://schemas.microsoft.com/office/drawing/2014/main" id="{BF563604-382C-155D-8AE8-F7A1016CD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37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2132" name="AutoShape 84" descr="Liga sem capitão">
          <a:extLst>
            <a:ext uri="{FF2B5EF4-FFF2-40B4-BE49-F238E27FC236}">
              <a16:creationId xmlns:a16="http://schemas.microsoft.com/office/drawing/2014/main" id="{FAA09EE7-1559-FD93-96ED-01143056C054}"/>
            </a:ext>
          </a:extLst>
        </xdr:cNvPr>
        <xdr:cNvSpPr>
          <a:spLocks noChangeAspect="1" noChangeArrowheads="1"/>
        </xdr:cNvSpPr>
      </xdr:nvSpPr>
      <xdr:spPr bwMode="auto">
        <a:xfrm>
          <a:off x="0" y="91531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307</xdr:row>
      <xdr:rowOff>1127760</xdr:rowOff>
    </xdr:to>
    <xdr:pic>
      <xdr:nvPicPr>
        <xdr:cNvPr id="44" name="Imagem 43" descr="Escudo o time Leandro Schulai">
          <a:extLst>
            <a:ext uri="{FF2B5EF4-FFF2-40B4-BE49-F238E27FC236}">
              <a16:creationId xmlns:a16="http://schemas.microsoft.com/office/drawing/2014/main" id="{78B1AB37-BE75-F563-6973-90879192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94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2134" name="AutoShape 86" descr="Liga sem capitão">
          <a:extLst>
            <a:ext uri="{FF2B5EF4-FFF2-40B4-BE49-F238E27FC236}">
              <a16:creationId xmlns:a16="http://schemas.microsoft.com/office/drawing/2014/main" id="{C557BC87-8204-CDC6-98C3-B42A8286CF92}"/>
            </a:ext>
          </a:extLst>
        </xdr:cNvPr>
        <xdr:cNvSpPr>
          <a:spLocks noChangeAspect="1" noChangeArrowheads="1"/>
        </xdr:cNvSpPr>
      </xdr:nvSpPr>
      <xdr:spPr bwMode="auto">
        <a:xfrm>
          <a:off x="0" y="93588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315</xdr:row>
      <xdr:rowOff>213360</xdr:rowOff>
    </xdr:to>
    <xdr:pic>
      <xdr:nvPicPr>
        <xdr:cNvPr id="45" name="Imagem 44" descr="Escudo o time Leandro Schulai">
          <a:extLst>
            <a:ext uri="{FF2B5EF4-FFF2-40B4-BE49-F238E27FC236}">
              <a16:creationId xmlns:a16="http://schemas.microsoft.com/office/drawing/2014/main" id="{02F0691D-208A-ED62-5D94-5DAA68BCC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17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2136" name="AutoShape 88" descr="Liga sem capitão">
          <a:extLst>
            <a:ext uri="{FF2B5EF4-FFF2-40B4-BE49-F238E27FC236}">
              <a16:creationId xmlns:a16="http://schemas.microsoft.com/office/drawing/2014/main" id="{D3A2B933-ECF4-DCB3-6791-32D06E7C8204}"/>
            </a:ext>
          </a:extLst>
        </xdr:cNvPr>
        <xdr:cNvSpPr>
          <a:spLocks noChangeAspect="1" noChangeArrowheads="1"/>
        </xdr:cNvSpPr>
      </xdr:nvSpPr>
      <xdr:spPr bwMode="auto">
        <a:xfrm>
          <a:off x="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323</xdr:row>
      <xdr:rowOff>167640</xdr:rowOff>
    </xdr:to>
    <xdr:pic>
      <xdr:nvPicPr>
        <xdr:cNvPr id="46" name="Imagem 45" descr="Escudo o time Jhuan Pablo">
          <a:extLst>
            <a:ext uri="{FF2B5EF4-FFF2-40B4-BE49-F238E27FC236}">
              <a16:creationId xmlns:a16="http://schemas.microsoft.com/office/drawing/2014/main" id="{997165E7-A4F2-BD90-C75E-B1B20252A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57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2138" name="AutoShape 90" descr="Liga sem capitão">
          <a:extLst>
            <a:ext uri="{FF2B5EF4-FFF2-40B4-BE49-F238E27FC236}">
              <a16:creationId xmlns:a16="http://schemas.microsoft.com/office/drawing/2014/main" id="{AC80501E-93DD-53FE-EB45-FC40BFB7C26B}"/>
            </a:ext>
          </a:extLst>
        </xdr:cNvPr>
        <xdr:cNvSpPr>
          <a:spLocks noChangeAspect="1" noChangeArrowheads="1"/>
        </xdr:cNvSpPr>
      </xdr:nvSpPr>
      <xdr:spPr bwMode="auto">
        <a:xfrm>
          <a:off x="0" y="98252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329</xdr:row>
      <xdr:rowOff>213360</xdr:rowOff>
    </xdr:to>
    <xdr:pic>
      <xdr:nvPicPr>
        <xdr:cNvPr id="47" name="Imagem 46" descr="Escudo o time Wedson da Silva">
          <a:extLst>
            <a:ext uri="{FF2B5EF4-FFF2-40B4-BE49-F238E27FC236}">
              <a16:creationId xmlns:a16="http://schemas.microsoft.com/office/drawing/2014/main" id="{2FECA659-7C70-6A57-54E1-43FD5409A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15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2140" name="AutoShape 92" descr="Liga sem capitão">
          <a:extLst>
            <a:ext uri="{FF2B5EF4-FFF2-40B4-BE49-F238E27FC236}">
              <a16:creationId xmlns:a16="http://schemas.microsoft.com/office/drawing/2014/main" id="{8FEA7D5D-5AB7-97ED-9A73-F8B38A69BE30}"/>
            </a:ext>
          </a:extLst>
        </xdr:cNvPr>
        <xdr:cNvSpPr>
          <a:spLocks noChangeAspect="1" noChangeArrowheads="1"/>
        </xdr:cNvSpPr>
      </xdr:nvSpPr>
      <xdr:spPr bwMode="auto">
        <a:xfrm>
          <a:off x="0" y="100309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336</xdr:row>
      <xdr:rowOff>30480</xdr:rowOff>
    </xdr:to>
    <xdr:pic>
      <xdr:nvPicPr>
        <xdr:cNvPr id="48" name="Imagem 47" descr="Escudo o time Rogério Lagos">
          <a:extLst>
            <a:ext uri="{FF2B5EF4-FFF2-40B4-BE49-F238E27FC236}">
              <a16:creationId xmlns:a16="http://schemas.microsoft.com/office/drawing/2014/main" id="{9D8F388E-4978-16A4-C965-F12FF8FA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55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2142" name="AutoShape 94" descr="Liga sem capitão">
          <a:extLst>
            <a:ext uri="{FF2B5EF4-FFF2-40B4-BE49-F238E27FC236}">
              <a16:creationId xmlns:a16="http://schemas.microsoft.com/office/drawing/2014/main" id="{2CFE7F15-18A1-859B-E2E6-F7607EBE7C77}"/>
            </a:ext>
          </a:extLst>
        </xdr:cNvPr>
        <xdr:cNvSpPr>
          <a:spLocks noChangeAspect="1" noChangeArrowheads="1"/>
        </xdr:cNvSpPr>
      </xdr:nvSpPr>
      <xdr:spPr bwMode="auto">
        <a:xfrm>
          <a:off x="0" y="102549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343</xdr:row>
      <xdr:rowOff>30480</xdr:rowOff>
    </xdr:to>
    <xdr:pic>
      <xdr:nvPicPr>
        <xdr:cNvPr id="49" name="Imagem 48" descr="Escudo o time Douglas Ferreira">
          <a:extLst>
            <a:ext uri="{FF2B5EF4-FFF2-40B4-BE49-F238E27FC236}">
              <a16:creationId xmlns:a16="http://schemas.microsoft.com/office/drawing/2014/main" id="{40B41C3F-BC3E-C048-110B-6C9CE1B61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95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2144" name="AutoShape 96" descr="Liga sem capitão">
          <a:extLst>
            <a:ext uri="{FF2B5EF4-FFF2-40B4-BE49-F238E27FC236}">
              <a16:creationId xmlns:a16="http://schemas.microsoft.com/office/drawing/2014/main" id="{4499CD16-462C-E7DD-07BC-396329681031}"/>
            </a:ext>
          </a:extLst>
        </xdr:cNvPr>
        <xdr:cNvSpPr>
          <a:spLocks noChangeAspect="1" noChangeArrowheads="1"/>
        </xdr:cNvSpPr>
      </xdr:nvSpPr>
      <xdr:spPr bwMode="auto">
        <a:xfrm>
          <a:off x="0" y="104790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350</xdr:row>
      <xdr:rowOff>30480</xdr:rowOff>
    </xdr:to>
    <xdr:pic>
      <xdr:nvPicPr>
        <xdr:cNvPr id="50" name="Imagem 49" descr="Escudo o time Sergio Garcia">
          <a:extLst>
            <a:ext uri="{FF2B5EF4-FFF2-40B4-BE49-F238E27FC236}">
              <a16:creationId xmlns:a16="http://schemas.microsoft.com/office/drawing/2014/main" id="{2EB91471-F227-508D-3F2A-0DC42213C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19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2146" name="AutoShape 98" descr="Liga sem capitão">
          <a:extLst>
            <a:ext uri="{FF2B5EF4-FFF2-40B4-BE49-F238E27FC236}">
              <a16:creationId xmlns:a16="http://schemas.microsoft.com/office/drawing/2014/main" id="{4D133E75-4C8F-6866-AD6D-727176F2AFB8}"/>
            </a:ext>
          </a:extLst>
        </xdr:cNvPr>
        <xdr:cNvSpPr>
          <a:spLocks noChangeAspect="1" noChangeArrowheads="1"/>
        </xdr:cNvSpPr>
      </xdr:nvSpPr>
      <xdr:spPr bwMode="auto">
        <a:xfrm>
          <a:off x="0" y="1072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356</xdr:row>
      <xdr:rowOff>1127760</xdr:rowOff>
    </xdr:to>
    <xdr:pic>
      <xdr:nvPicPr>
        <xdr:cNvPr id="51" name="Imagem 50" descr="Escudo o time Marcão">
          <a:extLst>
            <a:ext uri="{FF2B5EF4-FFF2-40B4-BE49-F238E27FC236}">
              <a16:creationId xmlns:a16="http://schemas.microsoft.com/office/drawing/2014/main" id="{64196126-EC0B-A80A-C447-6EEF6DE8F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859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2148" name="AutoShape 100" descr="Liga sem capitão">
          <a:extLst>
            <a:ext uri="{FF2B5EF4-FFF2-40B4-BE49-F238E27FC236}">
              <a16:creationId xmlns:a16="http://schemas.microsoft.com/office/drawing/2014/main" id="{B4C2F6DB-55B3-AFA3-B279-88E9A268C4A5}"/>
            </a:ext>
          </a:extLst>
        </xdr:cNvPr>
        <xdr:cNvSpPr>
          <a:spLocks noChangeAspect="1" noChangeArrowheads="1"/>
        </xdr:cNvSpPr>
      </xdr:nvSpPr>
      <xdr:spPr bwMode="auto">
        <a:xfrm>
          <a:off x="0" y="109453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363</xdr:row>
      <xdr:rowOff>1127760</xdr:rowOff>
    </xdr:to>
    <xdr:pic>
      <xdr:nvPicPr>
        <xdr:cNvPr id="52" name="Imagem 51" descr="Escudo o time Eduardo Brabo">
          <a:extLst>
            <a:ext uri="{FF2B5EF4-FFF2-40B4-BE49-F238E27FC236}">
              <a16:creationId xmlns:a16="http://schemas.microsoft.com/office/drawing/2014/main" id="{9A4893BD-345E-4D18-D9E7-A982832AB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28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2150" name="AutoShape 102" descr="Liga sem capitão">
          <a:extLst>
            <a:ext uri="{FF2B5EF4-FFF2-40B4-BE49-F238E27FC236}">
              <a16:creationId xmlns:a16="http://schemas.microsoft.com/office/drawing/2014/main" id="{1D465699-8A66-1E61-CBF6-27C7E4A5972F}"/>
            </a:ext>
          </a:extLst>
        </xdr:cNvPr>
        <xdr:cNvSpPr>
          <a:spLocks noChangeAspect="1" noChangeArrowheads="1"/>
        </xdr:cNvSpPr>
      </xdr:nvSpPr>
      <xdr:spPr bwMode="auto">
        <a:xfrm>
          <a:off x="0" y="11187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370</xdr:row>
      <xdr:rowOff>1127760</xdr:rowOff>
    </xdr:to>
    <xdr:pic>
      <xdr:nvPicPr>
        <xdr:cNvPr id="53" name="Imagem 52" descr="Escudo o time Enrico Piero">
          <a:extLst>
            <a:ext uri="{FF2B5EF4-FFF2-40B4-BE49-F238E27FC236}">
              <a16:creationId xmlns:a16="http://schemas.microsoft.com/office/drawing/2014/main" id="{6D4B855C-4D39-DAC3-13FF-2DAA9B6C0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70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2152" name="AutoShape 104" descr="Liga sem capitão">
          <a:extLst>
            <a:ext uri="{FF2B5EF4-FFF2-40B4-BE49-F238E27FC236}">
              <a16:creationId xmlns:a16="http://schemas.microsoft.com/office/drawing/2014/main" id="{16299284-DDC0-7B91-ABA5-77CDFC1DBD88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378</xdr:row>
      <xdr:rowOff>30480</xdr:rowOff>
    </xdr:to>
    <xdr:pic>
      <xdr:nvPicPr>
        <xdr:cNvPr id="54" name="Imagem 53" descr="Escudo o time Adson Mendes ">
          <a:extLst>
            <a:ext uri="{FF2B5EF4-FFF2-40B4-BE49-F238E27FC236}">
              <a16:creationId xmlns:a16="http://schemas.microsoft.com/office/drawing/2014/main" id="{A9AEA3EC-2ECA-A44B-A2AD-91EBDCFA4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94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2154" name="AutoShape 106" descr="Liga sem capitão">
          <a:extLst>
            <a:ext uri="{FF2B5EF4-FFF2-40B4-BE49-F238E27FC236}">
              <a16:creationId xmlns:a16="http://schemas.microsoft.com/office/drawing/2014/main" id="{403D7C82-8158-E8A3-7F4C-97BA2F9E29A2}"/>
            </a:ext>
          </a:extLst>
        </xdr:cNvPr>
        <xdr:cNvSpPr>
          <a:spLocks noChangeAspect="1" noChangeArrowheads="1"/>
        </xdr:cNvSpPr>
      </xdr:nvSpPr>
      <xdr:spPr bwMode="auto">
        <a:xfrm>
          <a:off x="0" y="11654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386</xdr:row>
      <xdr:rowOff>167640</xdr:rowOff>
    </xdr:to>
    <xdr:pic>
      <xdr:nvPicPr>
        <xdr:cNvPr id="55" name="Imagem 54" descr="Escudo o time Emerson Rocha">
          <a:extLst>
            <a:ext uri="{FF2B5EF4-FFF2-40B4-BE49-F238E27FC236}">
              <a16:creationId xmlns:a16="http://schemas.microsoft.com/office/drawing/2014/main" id="{0D5BF4C9-9B1F-B97F-0973-9BD00B89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55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2156" name="AutoShape 108" descr="Liga sem capitão">
          <a:extLst>
            <a:ext uri="{FF2B5EF4-FFF2-40B4-BE49-F238E27FC236}">
              <a16:creationId xmlns:a16="http://schemas.microsoft.com/office/drawing/2014/main" id="{B82B264E-1D10-2F65-B856-71BC8F350140}"/>
            </a:ext>
          </a:extLst>
        </xdr:cNvPr>
        <xdr:cNvSpPr>
          <a:spLocks noChangeAspect="1" noChangeArrowheads="1"/>
        </xdr:cNvSpPr>
      </xdr:nvSpPr>
      <xdr:spPr bwMode="auto">
        <a:xfrm>
          <a:off x="0" y="119146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392</xdr:row>
      <xdr:rowOff>213360</xdr:rowOff>
    </xdr:to>
    <xdr:pic>
      <xdr:nvPicPr>
        <xdr:cNvPr id="56" name="Imagem 55" descr="Escudo o time Bassi">
          <a:extLst>
            <a:ext uri="{FF2B5EF4-FFF2-40B4-BE49-F238E27FC236}">
              <a16:creationId xmlns:a16="http://schemas.microsoft.com/office/drawing/2014/main" id="{6E044772-A993-4689-7C94-5FF20761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609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2158" name="AutoShape 110" descr="Liga sem capitão">
          <a:extLst>
            <a:ext uri="{FF2B5EF4-FFF2-40B4-BE49-F238E27FC236}">
              <a16:creationId xmlns:a16="http://schemas.microsoft.com/office/drawing/2014/main" id="{EB8999D1-2745-B8EA-81F0-5A2829173013}"/>
            </a:ext>
          </a:extLst>
        </xdr:cNvPr>
        <xdr:cNvSpPr>
          <a:spLocks noChangeAspect="1" noChangeArrowheads="1"/>
        </xdr:cNvSpPr>
      </xdr:nvSpPr>
      <xdr:spPr bwMode="auto">
        <a:xfrm>
          <a:off x="0" y="121203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399</xdr:row>
      <xdr:rowOff>213360</xdr:rowOff>
    </xdr:to>
    <xdr:pic>
      <xdr:nvPicPr>
        <xdr:cNvPr id="57" name="Imagem 56" descr="Escudo o time Vudu">
          <a:extLst>
            <a:ext uri="{FF2B5EF4-FFF2-40B4-BE49-F238E27FC236}">
              <a16:creationId xmlns:a16="http://schemas.microsoft.com/office/drawing/2014/main" id="{90F2489E-DB10-35C9-D538-66DCDB84E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666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2160" name="AutoShape 112" descr="Liga sem capitão">
          <a:extLst>
            <a:ext uri="{FF2B5EF4-FFF2-40B4-BE49-F238E27FC236}">
              <a16:creationId xmlns:a16="http://schemas.microsoft.com/office/drawing/2014/main" id="{FD30F80C-FDA7-A033-25E3-A2C81D2011B9}"/>
            </a:ext>
          </a:extLst>
        </xdr:cNvPr>
        <xdr:cNvSpPr>
          <a:spLocks noChangeAspect="1" noChangeArrowheads="1"/>
        </xdr:cNvSpPr>
      </xdr:nvSpPr>
      <xdr:spPr bwMode="auto">
        <a:xfrm>
          <a:off x="0" y="123261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406</xdr:row>
      <xdr:rowOff>30480</xdr:rowOff>
    </xdr:to>
    <xdr:pic>
      <xdr:nvPicPr>
        <xdr:cNvPr id="58" name="Imagem 57" descr="Escudo o time Paulo">
          <a:extLst>
            <a:ext uri="{FF2B5EF4-FFF2-40B4-BE49-F238E27FC236}">
              <a16:creationId xmlns:a16="http://schemas.microsoft.com/office/drawing/2014/main" id="{39E5AA67-0176-BB41-ED9A-B50FC9E9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724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2162" name="AutoShape 114" descr="Liga sem capitão">
          <a:extLst>
            <a:ext uri="{FF2B5EF4-FFF2-40B4-BE49-F238E27FC236}">
              <a16:creationId xmlns:a16="http://schemas.microsoft.com/office/drawing/2014/main" id="{0D5DBC13-CF75-A8CD-FD5D-D1D22B0B7F33}"/>
            </a:ext>
          </a:extLst>
        </xdr:cNvPr>
        <xdr:cNvSpPr>
          <a:spLocks noChangeAspect="1" noChangeArrowheads="1"/>
        </xdr:cNvSpPr>
      </xdr:nvSpPr>
      <xdr:spPr bwMode="auto">
        <a:xfrm>
          <a:off x="0" y="125318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413</xdr:row>
      <xdr:rowOff>30480</xdr:rowOff>
    </xdr:to>
    <xdr:pic>
      <xdr:nvPicPr>
        <xdr:cNvPr id="59" name="Imagem 58" descr="Escudo o time Artur ">
          <a:extLst>
            <a:ext uri="{FF2B5EF4-FFF2-40B4-BE49-F238E27FC236}">
              <a16:creationId xmlns:a16="http://schemas.microsoft.com/office/drawing/2014/main" id="{07C1C243-F900-78D9-9EF6-5C8FA87A2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6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2164" name="AutoShape 116" descr="Liga sem capitão">
          <a:extLst>
            <a:ext uri="{FF2B5EF4-FFF2-40B4-BE49-F238E27FC236}">
              <a16:creationId xmlns:a16="http://schemas.microsoft.com/office/drawing/2014/main" id="{9D2DC4E8-5489-AE95-778C-533706AE108B}"/>
            </a:ext>
          </a:extLst>
        </xdr:cNvPr>
        <xdr:cNvSpPr>
          <a:spLocks noChangeAspect="1" noChangeArrowheads="1"/>
        </xdr:cNvSpPr>
      </xdr:nvSpPr>
      <xdr:spPr bwMode="auto">
        <a:xfrm>
          <a:off x="0" y="1275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420</xdr:row>
      <xdr:rowOff>213360</xdr:rowOff>
    </xdr:to>
    <xdr:pic>
      <xdr:nvPicPr>
        <xdr:cNvPr id="60" name="Imagem 59" descr="Escudo o time Gustavo Sobottka">
          <a:extLst>
            <a:ext uri="{FF2B5EF4-FFF2-40B4-BE49-F238E27FC236}">
              <a16:creationId xmlns:a16="http://schemas.microsoft.com/office/drawing/2014/main" id="{85C89386-46E5-D5CD-84CD-0D85B4AC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204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2166" name="AutoShape 118" descr="Liga sem capitão">
          <a:extLst>
            <a:ext uri="{FF2B5EF4-FFF2-40B4-BE49-F238E27FC236}">
              <a16:creationId xmlns:a16="http://schemas.microsoft.com/office/drawing/2014/main" id="{3BE10237-D9A8-2F28-DBF8-D9F2495A0566}"/>
            </a:ext>
          </a:extLst>
        </xdr:cNvPr>
        <xdr:cNvSpPr>
          <a:spLocks noChangeAspect="1" noChangeArrowheads="1"/>
        </xdr:cNvSpPr>
      </xdr:nvSpPr>
      <xdr:spPr bwMode="auto">
        <a:xfrm>
          <a:off x="0" y="129799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427</xdr:row>
      <xdr:rowOff>213360</xdr:rowOff>
    </xdr:to>
    <xdr:pic>
      <xdr:nvPicPr>
        <xdr:cNvPr id="61" name="Imagem 60" descr="Escudo o time Matheus W. M.">
          <a:extLst>
            <a:ext uri="{FF2B5EF4-FFF2-40B4-BE49-F238E27FC236}">
              <a16:creationId xmlns:a16="http://schemas.microsoft.com/office/drawing/2014/main" id="{E363E51A-A583-CFB8-1FD8-54D9A8A1C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2168" name="AutoShape 120" descr="Liga sem capitão">
          <a:extLst>
            <a:ext uri="{FF2B5EF4-FFF2-40B4-BE49-F238E27FC236}">
              <a16:creationId xmlns:a16="http://schemas.microsoft.com/office/drawing/2014/main" id="{B2250C3B-2193-0130-B006-189619ED1108}"/>
            </a:ext>
          </a:extLst>
        </xdr:cNvPr>
        <xdr:cNvSpPr>
          <a:spLocks noChangeAspect="1" noChangeArrowheads="1"/>
        </xdr:cNvSpPr>
      </xdr:nvSpPr>
      <xdr:spPr bwMode="auto">
        <a:xfrm>
          <a:off x="0" y="132039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434</xdr:row>
      <xdr:rowOff>213360</xdr:rowOff>
    </xdr:to>
    <xdr:pic>
      <xdr:nvPicPr>
        <xdr:cNvPr id="62" name="Imagem 61" descr="Escudo o time TRIPA">
          <a:extLst>
            <a:ext uri="{FF2B5EF4-FFF2-40B4-BE49-F238E27FC236}">
              <a16:creationId xmlns:a16="http://schemas.microsoft.com/office/drawing/2014/main" id="{39B453CE-1A49-4660-2AC2-E6635A3E8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685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2170" name="AutoShape 122" descr="Liga sem capitão">
          <a:extLst>
            <a:ext uri="{FF2B5EF4-FFF2-40B4-BE49-F238E27FC236}">
              <a16:creationId xmlns:a16="http://schemas.microsoft.com/office/drawing/2014/main" id="{4E2636D9-C90B-99F5-8779-6BEC06805046}"/>
            </a:ext>
          </a:extLst>
        </xdr:cNvPr>
        <xdr:cNvSpPr>
          <a:spLocks noChangeAspect="1" noChangeArrowheads="1"/>
        </xdr:cNvSpPr>
      </xdr:nvSpPr>
      <xdr:spPr bwMode="auto">
        <a:xfrm>
          <a:off x="0" y="134279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441</xdr:row>
      <xdr:rowOff>30480</xdr:rowOff>
    </xdr:to>
    <xdr:pic>
      <xdr:nvPicPr>
        <xdr:cNvPr id="63" name="Imagem 62" descr="Escudo o time Yuri Oliveira">
          <a:extLst>
            <a:ext uri="{FF2B5EF4-FFF2-40B4-BE49-F238E27FC236}">
              <a16:creationId xmlns:a16="http://schemas.microsoft.com/office/drawing/2014/main" id="{16A439CC-761D-7B28-C635-67D3B02EA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92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2172" name="AutoShape 124" descr="Liga sem capitão">
          <a:extLst>
            <a:ext uri="{FF2B5EF4-FFF2-40B4-BE49-F238E27FC236}">
              <a16:creationId xmlns:a16="http://schemas.microsoft.com/office/drawing/2014/main" id="{679AF842-8F32-26AA-27CF-7B7536CEA1AF}"/>
            </a:ext>
          </a:extLst>
        </xdr:cNvPr>
        <xdr:cNvSpPr>
          <a:spLocks noChangeAspect="1" noChangeArrowheads="1"/>
        </xdr:cNvSpPr>
      </xdr:nvSpPr>
      <xdr:spPr bwMode="auto">
        <a:xfrm>
          <a:off x="0" y="13651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448</xdr:row>
      <xdr:rowOff>213360</xdr:rowOff>
    </xdr:to>
    <xdr:pic>
      <xdr:nvPicPr>
        <xdr:cNvPr id="4551" name="Imagem 4550" descr="Escudo o time Breno Arreguy">
          <a:extLst>
            <a:ext uri="{FF2B5EF4-FFF2-40B4-BE49-F238E27FC236}">
              <a16:creationId xmlns:a16="http://schemas.microsoft.com/office/drawing/2014/main" id="{B7B24948-2228-4000-B812-90CD7933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16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2174" name="AutoShape 126" descr="Liga sem capitão">
          <a:extLst>
            <a:ext uri="{FF2B5EF4-FFF2-40B4-BE49-F238E27FC236}">
              <a16:creationId xmlns:a16="http://schemas.microsoft.com/office/drawing/2014/main" id="{572CF6FA-CEEC-D89E-FC23-BE1AF897084E}"/>
            </a:ext>
          </a:extLst>
        </xdr:cNvPr>
        <xdr:cNvSpPr>
          <a:spLocks noChangeAspect="1" noChangeArrowheads="1"/>
        </xdr:cNvSpPr>
      </xdr:nvSpPr>
      <xdr:spPr bwMode="auto">
        <a:xfrm>
          <a:off x="0" y="13876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457</xdr:row>
      <xdr:rowOff>167640</xdr:rowOff>
    </xdr:to>
    <xdr:pic>
      <xdr:nvPicPr>
        <xdr:cNvPr id="4552" name="Imagem 4551" descr="Escudo o time ROBSON CUNHA">
          <a:extLst>
            <a:ext uri="{FF2B5EF4-FFF2-40B4-BE49-F238E27FC236}">
              <a16:creationId xmlns:a16="http://schemas.microsoft.com/office/drawing/2014/main" id="{7057A8E8-E2A5-B4A9-D118-1CC010A9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40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2176" name="AutoShape 128" descr="Liga sem capitão">
          <a:extLst>
            <a:ext uri="{FF2B5EF4-FFF2-40B4-BE49-F238E27FC236}">
              <a16:creationId xmlns:a16="http://schemas.microsoft.com/office/drawing/2014/main" id="{4D85FEE5-9E83-DEC8-573E-478C5F56FF75}"/>
            </a:ext>
          </a:extLst>
        </xdr:cNvPr>
        <xdr:cNvSpPr>
          <a:spLocks noChangeAspect="1" noChangeArrowheads="1"/>
        </xdr:cNvSpPr>
      </xdr:nvSpPr>
      <xdr:spPr bwMode="auto">
        <a:xfrm>
          <a:off x="0" y="14100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462</xdr:row>
      <xdr:rowOff>30480</xdr:rowOff>
    </xdr:to>
    <xdr:pic>
      <xdr:nvPicPr>
        <xdr:cNvPr id="4553" name="Imagem 4552" descr="Escudo o time Bruno de Oliveira">
          <a:extLst>
            <a:ext uri="{FF2B5EF4-FFF2-40B4-BE49-F238E27FC236}">
              <a16:creationId xmlns:a16="http://schemas.microsoft.com/office/drawing/2014/main" id="{45B85B90-7D1A-7622-7229-58B436A0C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6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2178" name="AutoShape 130" descr="Liga sem capitão">
          <a:extLst>
            <a:ext uri="{FF2B5EF4-FFF2-40B4-BE49-F238E27FC236}">
              <a16:creationId xmlns:a16="http://schemas.microsoft.com/office/drawing/2014/main" id="{737C08D2-6163-DD34-3C3B-C7C1415C1A8B}"/>
            </a:ext>
          </a:extLst>
        </xdr:cNvPr>
        <xdr:cNvSpPr>
          <a:spLocks noChangeAspect="1" noChangeArrowheads="1"/>
        </xdr:cNvSpPr>
      </xdr:nvSpPr>
      <xdr:spPr bwMode="auto">
        <a:xfrm>
          <a:off x="0" y="14305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468</xdr:row>
      <xdr:rowOff>944880</xdr:rowOff>
    </xdr:to>
    <xdr:pic>
      <xdr:nvPicPr>
        <xdr:cNvPr id="4554" name="Imagem 4553" descr="Escudo o time bruno ducati">
          <a:extLst>
            <a:ext uri="{FF2B5EF4-FFF2-40B4-BE49-F238E27FC236}">
              <a16:creationId xmlns:a16="http://schemas.microsoft.com/office/drawing/2014/main" id="{3C02B4E6-0540-B8A7-173C-82A400244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520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2180" name="AutoShape 132" descr="Liga sem capitão">
          <a:extLst>
            <a:ext uri="{FF2B5EF4-FFF2-40B4-BE49-F238E27FC236}">
              <a16:creationId xmlns:a16="http://schemas.microsoft.com/office/drawing/2014/main" id="{4916F7CC-8ED4-B68D-7965-B1E01AA98927}"/>
            </a:ext>
          </a:extLst>
        </xdr:cNvPr>
        <xdr:cNvSpPr>
          <a:spLocks noChangeAspect="1" noChangeArrowheads="1"/>
        </xdr:cNvSpPr>
      </xdr:nvSpPr>
      <xdr:spPr bwMode="auto">
        <a:xfrm>
          <a:off x="0" y="145115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476</xdr:row>
      <xdr:rowOff>30480</xdr:rowOff>
    </xdr:to>
    <xdr:pic>
      <xdr:nvPicPr>
        <xdr:cNvPr id="4555" name="Imagem 4554" descr="Escudo o time Lucas Silva Vieira">
          <a:extLst>
            <a:ext uri="{FF2B5EF4-FFF2-40B4-BE49-F238E27FC236}">
              <a16:creationId xmlns:a16="http://schemas.microsoft.com/office/drawing/2014/main" id="{EF171F16-25FD-8A56-CE0F-B67E91F52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944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2182" name="AutoShape 134" descr="Liga sem capitão">
          <a:extLst>
            <a:ext uri="{FF2B5EF4-FFF2-40B4-BE49-F238E27FC236}">
              <a16:creationId xmlns:a16="http://schemas.microsoft.com/office/drawing/2014/main" id="{27AE5813-60A1-5F91-F2BB-C6FC484EA893}"/>
            </a:ext>
          </a:extLst>
        </xdr:cNvPr>
        <xdr:cNvSpPr>
          <a:spLocks noChangeAspect="1" noChangeArrowheads="1"/>
        </xdr:cNvSpPr>
      </xdr:nvSpPr>
      <xdr:spPr bwMode="auto">
        <a:xfrm>
          <a:off x="0" y="147538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483</xdr:row>
      <xdr:rowOff>213360</xdr:rowOff>
    </xdr:to>
    <xdr:pic>
      <xdr:nvPicPr>
        <xdr:cNvPr id="4556" name="Imagem 4555" descr="Escudo o time Jonathan Oliveira de">
          <a:extLst>
            <a:ext uri="{FF2B5EF4-FFF2-40B4-BE49-F238E27FC236}">
              <a16:creationId xmlns:a16="http://schemas.microsoft.com/office/drawing/2014/main" id="{066D558F-ED1E-F443-CF78-F750E755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6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2184" name="AutoShape 136" descr="Liga sem capitão">
          <a:extLst>
            <a:ext uri="{FF2B5EF4-FFF2-40B4-BE49-F238E27FC236}">
              <a16:creationId xmlns:a16="http://schemas.microsoft.com/office/drawing/2014/main" id="{51F3EFA9-44D8-FA9D-8274-1B4D4D196B0D}"/>
            </a:ext>
          </a:extLst>
        </xdr:cNvPr>
        <xdr:cNvSpPr>
          <a:spLocks noChangeAspect="1" noChangeArrowheads="1"/>
        </xdr:cNvSpPr>
      </xdr:nvSpPr>
      <xdr:spPr bwMode="auto">
        <a:xfrm>
          <a:off x="0" y="14996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490</xdr:row>
      <xdr:rowOff>213360</xdr:rowOff>
    </xdr:to>
    <xdr:pic>
      <xdr:nvPicPr>
        <xdr:cNvPr id="4557" name="Imagem 4556" descr="Escudo o time Douglas Ferreira">
          <a:extLst>
            <a:ext uri="{FF2B5EF4-FFF2-40B4-BE49-F238E27FC236}">
              <a16:creationId xmlns:a16="http://schemas.microsoft.com/office/drawing/2014/main" id="{BA51B593-D23A-7957-8AEC-AF5857AD4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607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2186" name="AutoShape 138" descr="Liga sem capitão">
          <a:extLst>
            <a:ext uri="{FF2B5EF4-FFF2-40B4-BE49-F238E27FC236}">
              <a16:creationId xmlns:a16="http://schemas.microsoft.com/office/drawing/2014/main" id="{863025A3-DFAA-858B-E596-0BE8ED8BEA80}"/>
            </a:ext>
          </a:extLst>
        </xdr:cNvPr>
        <xdr:cNvSpPr>
          <a:spLocks noChangeAspect="1" noChangeArrowheads="1"/>
        </xdr:cNvSpPr>
      </xdr:nvSpPr>
      <xdr:spPr bwMode="auto">
        <a:xfrm>
          <a:off x="0" y="152201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497</xdr:row>
      <xdr:rowOff>213360</xdr:rowOff>
    </xdr:to>
    <xdr:pic>
      <xdr:nvPicPr>
        <xdr:cNvPr id="4558" name="Imagem 4557" descr="Escudo o time Eduardo Ribas">
          <a:extLst>
            <a:ext uri="{FF2B5EF4-FFF2-40B4-BE49-F238E27FC236}">
              <a16:creationId xmlns:a16="http://schemas.microsoft.com/office/drawing/2014/main" id="{18D31EDB-4D11-D53C-DAD1-5BD2122F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47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2188" name="AutoShape 140" descr="Liga sem capitão">
          <a:extLst>
            <a:ext uri="{FF2B5EF4-FFF2-40B4-BE49-F238E27FC236}">
              <a16:creationId xmlns:a16="http://schemas.microsoft.com/office/drawing/2014/main" id="{E8B5DC27-E948-5FAB-2242-DB78F251AA05}"/>
            </a:ext>
          </a:extLst>
        </xdr:cNvPr>
        <xdr:cNvSpPr>
          <a:spLocks noChangeAspect="1" noChangeArrowheads="1"/>
        </xdr:cNvSpPr>
      </xdr:nvSpPr>
      <xdr:spPr bwMode="auto">
        <a:xfrm>
          <a:off x="0" y="154442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504</xdr:row>
      <xdr:rowOff>213360</xdr:rowOff>
    </xdr:to>
    <xdr:pic>
      <xdr:nvPicPr>
        <xdr:cNvPr id="4559" name="Imagem 4558" descr="Escudo o time Thiago Ribas">
          <a:extLst>
            <a:ext uri="{FF2B5EF4-FFF2-40B4-BE49-F238E27FC236}">
              <a16:creationId xmlns:a16="http://schemas.microsoft.com/office/drawing/2014/main" id="{F29818FC-77A8-4BF7-148F-92BE07A5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088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2190" name="AutoShape 142" descr="Liga sem capitão">
          <a:extLst>
            <a:ext uri="{FF2B5EF4-FFF2-40B4-BE49-F238E27FC236}">
              <a16:creationId xmlns:a16="http://schemas.microsoft.com/office/drawing/2014/main" id="{A5C6AADC-860E-647C-5D9F-0B3D54D844B7}"/>
            </a:ext>
          </a:extLst>
        </xdr:cNvPr>
        <xdr:cNvSpPr>
          <a:spLocks noChangeAspect="1" noChangeArrowheads="1"/>
        </xdr:cNvSpPr>
      </xdr:nvSpPr>
      <xdr:spPr bwMode="auto">
        <a:xfrm>
          <a:off x="0" y="156682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511</xdr:row>
      <xdr:rowOff>30480</xdr:rowOff>
    </xdr:to>
    <xdr:pic>
      <xdr:nvPicPr>
        <xdr:cNvPr id="4560" name="Imagem 4559" descr="Escudo o time Carlos Rosseti">
          <a:extLst>
            <a:ext uri="{FF2B5EF4-FFF2-40B4-BE49-F238E27FC236}">
              <a16:creationId xmlns:a16="http://schemas.microsoft.com/office/drawing/2014/main" id="{B91E2604-35D9-AE33-7ED6-4E82D319B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328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2192" name="AutoShape 144" descr="Liga sem capitão">
          <a:extLst>
            <a:ext uri="{FF2B5EF4-FFF2-40B4-BE49-F238E27FC236}">
              <a16:creationId xmlns:a16="http://schemas.microsoft.com/office/drawing/2014/main" id="{53B65835-6409-7F9E-FC9D-E7EACA0F5B6E}"/>
            </a:ext>
          </a:extLst>
        </xdr:cNvPr>
        <xdr:cNvSpPr>
          <a:spLocks noChangeAspect="1" noChangeArrowheads="1"/>
        </xdr:cNvSpPr>
      </xdr:nvSpPr>
      <xdr:spPr bwMode="auto">
        <a:xfrm>
          <a:off x="0" y="158922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518</xdr:row>
      <xdr:rowOff>30480</xdr:rowOff>
    </xdr:to>
    <xdr:pic>
      <xdr:nvPicPr>
        <xdr:cNvPr id="4561" name="Imagem 4560" descr="Escudo o time Ricardo">
          <a:extLst>
            <a:ext uri="{FF2B5EF4-FFF2-40B4-BE49-F238E27FC236}">
              <a16:creationId xmlns:a16="http://schemas.microsoft.com/office/drawing/2014/main" id="{19BD2A07-4FFC-D901-2721-012FDF2F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56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2194" name="AutoShape 146" descr="Liga sem capitão">
          <a:extLst>
            <a:ext uri="{FF2B5EF4-FFF2-40B4-BE49-F238E27FC236}">
              <a16:creationId xmlns:a16="http://schemas.microsoft.com/office/drawing/2014/main" id="{376CAA06-FC00-9853-B603-02560FFFBD70}"/>
            </a:ext>
          </a:extLst>
        </xdr:cNvPr>
        <xdr:cNvSpPr>
          <a:spLocks noChangeAspect="1" noChangeArrowheads="1"/>
        </xdr:cNvSpPr>
      </xdr:nvSpPr>
      <xdr:spPr bwMode="auto">
        <a:xfrm>
          <a:off x="0" y="1611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525</xdr:row>
      <xdr:rowOff>30480</xdr:rowOff>
    </xdr:to>
    <xdr:pic>
      <xdr:nvPicPr>
        <xdr:cNvPr id="4562" name="Imagem 4561" descr="Escudo o time Anderson Nogueira">
          <a:extLst>
            <a:ext uri="{FF2B5EF4-FFF2-40B4-BE49-F238E27FC236}">
              <a16:creationId xmlns:a16="http://schemas.microsoft.com/office/drawing/2014/main" id="{EF8955FE-53D9-1FFD-3BB2-ED3158D2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91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2196" name="AutoShape 148" descr="Liga sem capitão">
          <a:extLst>
            <a:ext uri="{FF2B5EF4-FFF2-40B4-BE49-F238E27FC236}">
              <a16:creationId xmlns:a16="http://schemas.microsoft.com/office/drawing/2014/main" id="{07AF35D5-02ED-1870-A7CA-96BFD80BE6A0}"/>
            </a:ext>
          </a:extLst>
        </xdr:cNvPr>
        <xdr:cNvSpPr>
          <a:spLocks noChangeAspect="1" noChangeArrowheads="1"/>
        </xdr:cNvSpPr>
      </xdr:nvSpPr>
      <xdr:spPr bwMode="auto">
        <a:xfrm>
          <a:off x="0" y="163586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531</xdr:row>
      <xdr:rowOff>1127760</xdr:rowOff>
    </xdr:to>
    <xdr:pic>
      <xdr:nvPicPr>
        <xdr:cNvPr id="4563" name="Imagem 4562" descr="Escudo o time WILL SILVA">
          <a:extLst>
            <a:ext uri="{FF2B5EF4-FFF2-40B4-BE49-F238E27FC236}">
              <a16:creationId xmlns:a16="http://schemas.microsoft.com/office/drawing/2014/main" id="{1B21EE3F-1D62-D9AD-2BB3-87DB436AA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04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2198" name="AutoShape 150" descr="Liga sem capitão">
          <a:extLst>
            <a:ext uri="{FF2B5EF4-FFF2-40B4-BE49-F238E27FC236}">
              <a16:creationId xmlns:a16="http://schemas.microsoft.com/office/drawing/2014/main" id="{36E220A1-AD77-FDA7-C1A4-71DBCFC5947D}"/>
            </a:ext>
          </a:extLst>
        </xdr:cNvPr>
        <xdr:cNvSpPr>
          <a:spLocks noChangeAspect="1" noChangeArrowheads="1"/>
        </xdr:cNvSpPr>
      </xdr:nvSpPr>
      <xdr:spPr bwMode="auto">
        <a:xfrm>
          <a:off x="0" y="165643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538</xdr:row>
      <xdr:rowOff>944880</xdr:rowOff>
    </xdr:to>
    <xdr:pic>
      <xdr:nvPicPr>
        <xdr:cNvPr id="4564" name="Imagem 4563" descr="Escudo o time Cadé">
          <a:extLst>
            <a:ext uri="{FF2B5EF4-FFF2-40B4-BE49-F238E27FC236}">
              <a16:creationId xmlns:a16="http://schemas.microsoft.com/office/drawing/2014/main" id="{D93316CC-2610-AFBD-494A-1790A8D2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289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2200" name="AutoShape 152" descr="Liga sem capitão">
          <a:extLst>
            <a:ext uri="{FF2B5EF4-FFF2-40B4-BE49-F238E27FC236}">
              <a16:creationId xmlns:a16="http://schemas.microsoft.com/office/drawing/2014/main" id="{0A6A5D84-1E1A-21D8-4769-370299C4BD3C}"/>
            </a:ext>
          </a:extLst>
        </xdr:cNvPr>
        <xdr:cNvSpPr>
          <a:spLocks noChangeAspect="1" noChangeArrowheads="1"/>
        </xdr:cNvSpPr>
      </xdr:nvSpPr>
      <xdr:spPr bwMode="auto">
        <a:xfrm>
          <a:off x="0" y="167883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545</xdr:row>
      <xdr:rowOff>1127760</xdr:rowOff>
    </xdr:to>
    <xdr:pic>
      <xdr:nvPicPr>
        <xdr:cNvPr id="4565" name="Imagem 4564" descr="Escudo o time Wellyngton Remesso ">
          <a:extLst>
            <a:ext uri="{FF2B5EF4-FFF2-40B4-BE49-F238E27FC236}">
              <a16:creationId xmlns:a16="http://schemas.microsoft.com/office/drawing/2014/main" id="{10773A60-ABB5-ADFB-0BB9-D29B4654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712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2202" name="AutoShape 154" descr="Liga sem capitão">
          <a:extLst>
            <a:ext uri="{FF2B5EF4-FFF2-40B4-BE49-F238E27FC236}">
              <a16:creationId xmlns:a16="http://schemas.microsoft.com/office/drawing/2014/main" id="{5D4E2F29-B30E-3DBF-B9CC-0BB9192F6A1E}"/>
            </a:ext>
          </a:extLst>
        </xdr:cNvPr>
        <xdr:cNvSpPr>
          <a:spLocks noChangeAspect="1" noChangeArrowheads="1"/>
        </xdr:cNvSpPr>
      </xdr:nvSpPr>
      <xdr:spPr bwMode="auto">
        <a:xfrm>
          <a:off x="0" y="1703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1127760</xdr:rowOff>
    </xdr:to>
    <xdr:pic>
      <xdr:nvPicPr>
        <xdr:cNvPr id="4566" name="Imagem 4565" descr="Escudo o time ANDRE PRATS">
          <a:extLst>
            <a:ext uri="{FF2B5EF4-FFF2-40B4-BE49-F238E27FC236}">
              <a16:creationId xmlns:a16="http://schemas.microsoft.com/office/drawing/2014/main" id="{2D1BF771-D603-5596-2567-7ACDE66EA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135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2204" name="AutoShape 156" descr="Liga sem capitão">
          <a:extLst>
            <a:ext uri="{FF2B5EF4-FFF2-40B4-BE49-F238E27FC236}">
              <a16:creationId xmlns:a16="http://schemas.microsoft.com/office/drawing/2014/main" id="{23BAF6D1-34F7-AE78-087C-3E031D5E47AC}"/>
            </a:ext>
          </a:extLst>
        </xdr:cNvPr>
        <xdr:cNvSpPr>
          <a:spLocks noChangeAspect="1" noChangeArrowheads="1"/>
        </xdr:cNvSpPr>
      </xdr:nvSpPr>
      <xdr:spPr bwMode="auto">
        <a:xfrm>
          <a:off x="0" y="172730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559</xdr:row>
      <xdr:rowOff>944880</xdr:rowOff>
    </xdr:to>
    <xdr:pic>
      <xdr:nvPicPr>
        <xdr:cNvPr id="4567" name="Imagem 4566" descr="Escudo o time Taleb">
          <a:extLst>
            <a:ext uri="{FF2B5EF4-FFF2-40B4-BE49-F238E27FC236}">
              <a16:creationId xmlns:a16="http://schemas.microsoft.com/office/drawing/2014/main" id="{8C1B4C0D-B38C-1E99-4DD3-E85CDEAA8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37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2206" name="AutoShape 158" descr="Liga sem capitão">
          <a:extLst>
            <a:ext uri="{FF2B5EF4-FFF2-40B4-BE49-F238E27FC236}">
              <a16:creationId xmlns:a16="http://schemas.microsoft.com/office/drawing/2014/main" id="{D1A9A050-E5FA-B6A7-AB65-AEF5C15418FE}"/>
            </a:ext>
          </a:extLst>
        </xdr:cNvPr>
        <xdr:cNvSpPr>
          <a:spLocks noChangeAspect="1" noChangeArrowheads="1"/>
        </xdr:cNvSpPr>
      </xdr:nvSpPr>
      <xdr:spPr bwMode="auto">
        <a:xfrm>
          <a:off x="0" y="174970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566</xdr:row>
      <xdr:rowOff>1310640</xdr:rowOff>
    </xdr:to>
    <xdr:pic>
      <xdr:nvPicPr>
        <xdr:cNvPr id="4568" name="Imagem 4567" descr="Escudo o time Robson Taglia">
          <a:extLst>
            <a:ext uri="{FF2B5EF4-FFF2-40B4-BE49-F238E27FC236}">
              <a16:creationId xmlns:a16="http://schemas.microsoft.com/office/drawing/2014/main" id="{1D29772A-88C2-D6DA-9B76-4FAC6491B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79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2208" name="AutoShape 160" descr="Liga sem capitão">
          <a:extLst>
            <a:ext uri="{FF2B5EF4-FFF2-40B4-BE49-F238E27FC236}">
              <a16:creationId xmlns:a16="http://schemas.microsoft.com/office/drawing/2014/main" id="{AB5D76DC-E132-CF0A-0DD1-B64B2C315C76}"/>
            </a:ext>
          </a:extLst>
        </xdr:cNvPr>
        <xdr:cNvSpPr>
          <a:spLocks noChangeAspect="1" noChangeArrowheads="1"/>
        </xdr:cNvSpPr>
      </xdr:nvSpPr>
      <xdr:spPr bwMode="auto">
        <a:xfrm>
          <a:off x="0" y="17739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574</xdr:row>
      <xdr:rowOff>182880</xdr:rowOff>
    </xdr:to>
    <xdr:pic>
      <xdr:nvPicPr>
        <xdr:cNvPr id="4569" name="Imagem 4568" descr="Escudo o time Eduardo Turolla">
          <a:extLst>
            <a:ext uri="{FF2B5EF4-FFF2-40B4-BE49-F238E27FC236}">
              <a16:creationId xmlns:a16="http://schemas.microsoft.com/office/drawing/2014/main" id="{A2FF7639-D88F-D6AA-9867-4E5655E7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856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2210" name="AutoShape 162" descr="Liga sem capitão">
          <a:extLst>
            <a:ext uri="{FF2B5EF4-FFF2-40B4-BE49-F238E27FC236}">
              <a16:creationId xmlns:a16="http://schemas.microsoft.com/office/drawing/2014/main" id="{9CC5B392-D680-E879-BE44-244CCDA4B3E8}"/>
            </a:ext>
          </a:extLst>
        </xdr:cNvPr>
        <xdr:cNvSpPr>
          <a:spLocks noChangeAspect="1" noChangeArrowheads="1"/>
        </xdr:cNvSpPr>
      </xdr:nvSpPr>
      <xdr:spPr bwMode="auto">
        <a:xfrm>
          <a:off x="0" y="1794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589</xdr:row>
      <xdr:rowOff>152400</xdr:rowOff>
    </xdr:to>
    <xdr:pic>
      <xdr:nvPicPr>
        <xdr:cNvPr id="4570" name="Imagem 4569" descr="Escudo o time Rodolfo Paixão ">
          <a:extLst>
            <a:ext uri="{FF2B5EF4-FFF2-40B4-BE49-F238E27FC236}">
              <a16:creationId xmlns:a16="http://schemas.microsoft.com/office/drawing/2014/main" id="{428540AC-0033-BE68-A36B-BF0AFC5C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46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2212" name="AutoShape 164" descr="Liga sem capitão">
          <a:extLst>
            <a:ext uri="{FF2B5EF4-FFF2-40B4-BE49-F238E27FC236}">
              <a16:creationId xmlns:a16="http://schemas.microsoft.com/office/drawing/2014/main" id="{48ECBB76-BD3E-2851-69BE-533F2A1DE6E9}"/>
            </a:ext>
          </a:extLst>
        </xdr:cNvPr>
        <xdr:cNvSpPr>
          <a:spLocks noChangeAspect="1" noChangeArrowheads="1"/>
        </xdr:cNvSpPr>
      </xdr:nvSpPr>
      <xdr:spPr bwMode="auto">
        <a:xfrm>
          <a:off x="0" y="182057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601</xdr:row>
      <xdr:rowOff>15240</xdr:rowOff>
    </xdr:to>
    <xdr:pic>
      <xdr:nvPicPr>
        <xdr:cNvPr id="4571" name="Imagem 4570" descr="Escudo o time Jefferson Lalor">
          <a:extLst>
            <a:ext uri="{FF2B5EF4-FFF2-40B4-BE49-F238E27FC236}">
              <a16:creationId xmlns:a16="http://schemas.microsoft.com/office/drawing/2014/main" id="{5177D1D1-3652-B4BD-076E-93C6C3A3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520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2214" name="AutoShape 166" descr="Liga sem capitão">
          <a:extLst>
            <a:ext uri="{FF2B5EF4-FFF2-40B4-BE49-F238E27FC236}">
              <a16:creationId xmlns:a16="http://schemas.microsoft.com/office/drawing/2014/main" id="{F548AF3D-1A98-437A-C0C4-33987B328012}"/>
            </a:ext>
          </a:extLst>
        </xdr:cNvPr>
        <xdr:cNvSpPr>
          <a:spLocks noChangeAspect="1" noChangeArrowheads="1"/>
        </xdr:cNvSpPr>
      </xdr:nvSpPr>
      <xdr:spPr bwMode="auto">
        <a:xfrm>
          <a:off x="0" y="184114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18</xdr:col>
      <xdr:colOff>495300</xdr:colOff>
      <xdr:row>13</xdr:row>
      <xdr:rowOff>1127760</xdr:rowOff>
    </xdr:to>
    <xdr:pic>
      <xdr:nvPicPr>
        <xdr:cNvPr id="4572" name="Imagem 4571" descr="Escudo o time Gabriel Alencar">
          <a:extLst>
            <a:ext uri="{FF2B5EF4-FFF2-40B4-BE49-F238E27FC236}">
              <a16:creationId xmlns:a16="http://schemas.microsoft.com/office/drawing/2014/main" id="{2B19EB17-E5D6-7C4D-1AA9-F1D8E8FD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18</xdr:col>
      <xdr:colOff>495300</xdr:colOff>
      <xdr:row>20</xdr:row>
      <xdr:rowOff>944880</xdr:rowOff>
    </xdr:to>
    <xdr:pic>
      <xdr:nvPicPr>
        <xdr:cNvPr id="4573" name="Imagem 4572" descr="Escudo o time Greg Quirino">
          <a:extLst>
            <a:ext uri="{FF2B5EF4-FFF2-40B4-BE49-F238E27FC236}">
              <a16:creationId xmlns:a16="http://schemas.microsoft.com/office/drawing/2014/main" id="{C21D0C4F-812D-1F20-200E-C4D802DB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7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18</xdr:col>
      <xdr:colOff>495300</xdr:colOff>
      <xdr:row>28</xdr:row>
      <xdr:rowOff>213360</xdr:rowOff>
    </xdr:to>
    <xdr:pic>
      <xdr:nvPicPr>
        <xdr:cNvPr id="4574" name="Imagem 4573" descr="Escudo o time Evanil Junior">
          <a:extLst>
            <a:ext uri="{FF2B5EF4-FFF2-40B4-BE49-F238E27FC236}">
              <a16:creationId xmlns:a16="http://schemas.microsoft.com/office/drawing/2014/main" id="{6FCB1F69-8A22-9874-34D4-E861ABB17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3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18</xdr:col>
      <xdr:colOff>495300</xdr:colOff>
      <xdr:row>35</xdr:row>
      <xdr:rowOff>213360</xdr:rowOff>
    </xdr:to>
    <xdr:pic>
      <xdr:nvPicPr>
        <xdr:cNvPr id="4575" name="Imagem 4574" descr="Escudo o time Tiago Matias Dias">
          <a:extLst>
            <a:ext uri="{FF2B5EF4-FFF2-40B4-BE49-F238E27FC236}">
              <a16:creationId xmlns:a16="http://schemas.microsoft.com/office/drawing/2014/main" id="{54870DFE-D174-E8E2-FDB8-E8750A0A6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726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18</xdr:col>
      <xdr:colOff>495300</xdr:colOff>
      <xdr:row>42</xdr:row>
      <xdr:rowOff>213360</xdr:rowOff>
    </xdr:to>
    <xdr:pic>
      <xdr:nvPicPr>
        <xdr:cNvPr id="4576" name="Imagem 4575" descr="Escudo o time Yuri Oliveira">
          <a:extLst>
            <a:ext uri="{FF2B5EF4-FFF2-40B4-BE49-F238E27FC236}">
              <a16:creationId xmlns:a16="http://schemas.microsoft.com/office/drawing/2014/main" id="{A13B7530-1DAA-A0A9-6E14-212D9CE1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119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18</xdr:col>
      <xdr:colOff>495300</xdr:colOff>
      <xdr:row>49</xdr:row>
      <xdr:rowOff>30480</xdr:rowOff>
    </xdr:to>
    <xdr:pic>
      <xdr:nvPicPr>
        <xdr:cNvPr id="4577" name="Imagem 4576" descr="Escudo o time Vudu">
          <a:extLst>
            <a:ext uri="{FF2B5EF4-FFF2-40B4-BE49-F238E27FC236}">
              <a16:creationId xmlns:a16="http://schemas.microsoft.com/office/drawing/2014/main" id="{A8EE82EB-ECDB-BE09-C21F-6DA0902AE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12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18</xdr:col>
      <xdr:colOff>495300</xdr:colOff>
      <xdr:row>55</xdr:row>
      <xdr:rowOff>1127760</xdr:rowOff>
    </xdr:to>
    <xdr:pic>
      <xdr:nvPicPr>
        <xdr:cNvPr id="4578" name="Imagem 4577" descr="Escudo o time Jhuan Pablo">
          <a:extLst>
            <a:ext uri="{FF2B5EF4-FFF2-40B4-BE49-F238E27FC236}">
              <a16:creationId xmlns:a16="http://schemas.microsoft.com/office/drawing/2014/main" id="{397DECE2-2D07-9522-51CA-991BA50D4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904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18</xdr:col>
      <xdr:colOff>495300</xdr:colOff>
      <xdr:row>62</xdr:row>
      <xdr:rowOff>1127760</xdr:rowOff>
    </xdr:to>
    <xdr:pic>
      <xdr:nvPicPr>
        <xdr:cNvPr id="4579" name="Imagem 4578" descr="Escudo o time Lucas Matias">
          <a:extLst>
            <a:ext uri="{FF2B5EF4-FFF2-40B4-BE49-F238E27FC236}">
              <a16:creationId xmlns:a16="http://schemas.microsoft.com/office/drawing/2014/main" id="{18A87768-29B2-CF94-25E5-89A5925E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48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18</xdr:col>
      <xdr:colOff>495300</xdr:colOff>
      <xdr:row>70</xdr:row>
      <xdr:rowOff>213360</xdr:rowOff>
    </xdr:to>
    <xdr:pic>
      <xdr:nvPicPr>
        <xdr:cNvPr id="4580" name="Imagem 4579" descr="Escudo o time Marcio Vieira ">
          <a:extLst>
            <a:ext uri="{FF2B5EF4-FFF2-40B4-BE49-F238E27FC236}">
              <a16:creationId xmlns:a16="http://schemas.microsoft.com/office/drawing/2014/main" id="{4F7400D9-209F-8A21-A6D0-2E33BD2C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5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18</xdr:col>
      <xdr:colOff>495300</xdr:colOff>
      <xdr:row>78</xdr:row>
      <xdr:rowOff>167640</xdr:rowOff>
    </xdr:to>
    <xdr:pic>
      <xdr:nvPicPr>
        <xdr:cNvPr id="4581" name="Imagem 4580" descr="Escudo o time Allan James">
          <a:extLst>
            <a:ext uri="{FF2B5EF4-FFF2-40B4-BE49-F238E27FC236}">
              <a16:creationId xmlns:a16="http://schemas.microsoft.com/office/drawing/2014/main" id="{9EEFF06C-8E23-B52E-7C66-E8601CA01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631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18</xdr:col>
      <xdr:colOff>495300</xdr:colOff>
      <xdr:row>84</xdr:row>
      <xdr:rowOff>213360</xdr:rowOff>
    </xdr:to>
    <xdr:pic>
      <xdr:nvPicPr>
        <xdr:cNvPr id="4582" name="Imagem 4581" descr="Escudo o time Alexandre Carlos">
          <a:extLst>
            <a:ext uri="{FF2B5EF4-FFF2-40B4-BE49-F238E27FC236}">
              <a16:creationId xmlns:a16="http://schemas.microsoft.com/office/drawing/2014/main" id="{EA9C3B3E-85CA-37D4-88E9-B793989B9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841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18</xdr:col>
      <xdr:colOff>495300</xdr:colOff>
      <xdr:row>91</xdr:row>
      <xdr:rowOff>213360</xdr:rowOff>
    </xdr:to>
    <xdr:pic>
      <xdr:nvPicPr>
        <xdr:cNvPr id="4583" name="Imagem 4582" descr="Escudo o time Gabriel Alencar">
          <a:extLst>
            <a:ext uri="{FF2B5EF4-FFF2-40B4-BE49-F238E27FC236}">
              <a16:creationId xmlns:a16="http://schemas.microsoft.com/office/drawing/2014/main" id="{4ABEA163-4ADD-EDE1-9E4D-AA8A8DF2C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23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18</xdr:col>
      <xdr:colOff>495300</xdr:colOff>
      <xdr:row>98</xdr:row>
      <xdr:rowOff>30480</xdr:rowOff>
    </xdr:to>
    <xdr:pic>
      <xdr:nvPicPr>
        <xdr:cNvPr id="4584" name="Imagem 4583" descr="Escudo o time Diego Longo">
          <a:extLst>
            <a:ext uri="{FF2B5EF4-FFF2-40B4-BE49-F238E27FC236}">
              <a16:creationId xmlns:a16="http://schemas.microsoft.com/office/drawing/2014/main" id="{EF2E47AE-2BE0-7FC5-8632-857FD8D5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626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</xdr:row>
      <xdr:rowOff>0</xdr:rowOff>
    </xdr:from>
    <xdr:to>
      <xdr:col>18</xdr:col>
      <xdr:colOff>495300</xdr:colOff>
      <xdr:row>105</xdr:row>
      <xdr:rowOff>30480</xdr:rowOff>
    </xdr:to>
    <xdr:pic>
      <xdr:nvPicPr>
        <xdr:cNvPr id="4585" name="Imagem 4584" descr="Escudo o time Carlos Barbosa">
          <a:extLst>
            <a:ext uri="{FF2B5EF4-FFF2-40B4-BE49-F238E27FC236}">
              <a16:creationId xmlns:a16="http://schemas.microsoft.com/office/drawing/2014/main" id="{9790E9B7-F11F-C704-818F-B67AE749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01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0</xdr:rowOff>
    </xdr:from>
    <xdr:to>
      <xdr:col>18</xdr:col>
      <xdr:colOff>495300</xdr:colOff>
      <xdr:row>112</xdr:row>
      <xdr:rowOff>30480</xdr:rowOff>
    </xdr:to>
    <xdr:pic>
      <xdr:nvPicPr>
        <xdr:cNvPr id="4586" name="Imagem 4585" descr="Escudo o time Eduardo Brabo">
          <a:extLst>
            <a:ext uri="{FF2B5EF4-FFF2-40B4-BE49-F238E27FC236}">
              <a16:creationId xmlns:a16="http://schemas.microsoft.com/office/drawing/2014/main" id="{C4D4538B-097B-FAD6-CF71-828A04176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594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18</xdr:col>
      <xdr:colOff>495300</xdr:colOff>
      <xdr:row>119</xdr:row>
      <xdr:rowOff>30480</xdr:rowOff>
    </xdr:to>
    <xdr:pic>
      <xdr:nvPicPr>
        <xdr:cNvPr id="4587" name="Imagem 4586" descr="Escudo o time André Mendes">
          <a:extLst>
            <a:ext uri="{FF2B5EF4-FFF2-40B4-BE49-F238E27FC236}">
              <a16:creationId xmlns:a16="http://schemas.microsoft.com/office/drawing/2014/main" id="{6CE4FD94-77BC-73C8-551E-25B43C6C4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987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</xdr:row>
      <xdr:rowOff>0</xdr:rowOff>
    </xdr:from>
    <xdr:to>
      <xdr:col>18</xdr:col>
      <xdr:colOff>495300</xdr:colOff>
      <xdr:row>126</xdr:row>
      <xdr:rowOff>30480</xdr:rowOff>
    </xdr:to>
    <xdr:pic>
      <xdr:nvPicPr>
        <xdr:cNvPr id="4588" name="Imagem 4587" descr="Escudo o time Ricardo Filgueiras">
          <a:extLst>
            <a:ext uri="{FF2B5EF4-FFF2-40B4-BE49-F238E27FC236}">
              <a16:creationId xmlns:a16="http://schemas.microsoft.com/office/drawing/2014/main" id="{993111FC-7222-2DBF-2D51-A243F352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563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</xdr:row>
      <xdr:rowOff>0</xdr:rowOff>
    </xdr:from>
    <xdr:to>
      <xdr:col>18</xdr:col>
      <xdr:colOff>495300</xdr:colOff>
      <xdr:row>133</xdr:row>
      <xdr:rowOff>30480</xdr:rowOff>
    </xdr:to>
    <xdr:pic>
      <xdr:nvPicPr>
        <xdr:cNvPr id="4589" name="Imagem 4588" descr="Escudo o time Artur ">
          <a:extLst>
            <a:ext uri="{FF2B5EF4-FFF2-40B4-BE49-F238E27FC236}">
              <a16:creationId xmlns:a16="http://schemas.microsoft.com/office/drawing/2014/main" id="{7CEAFA29-E1DE-9B82-4953-EB482C8CE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955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</xdr:row>
      <xdr:rowOff>0</xdr:rowOff>
    </xdr:from>
    <xdr:to>
      <xdr:col>18</xdr:col>
      <xdr:colOff>495300</xdr:colOff>
      <xdr:row>140</xdr:row>
      <xdr:rowOff>30480</xdr:rowOff>
    </xdr:to>
    <xdr:pic>
      <xdr:nvPicPr>
        <xdr:cNvPr id="4590" name="Imagem 4589" descr="Escudo o time Marcel Cantalego">
          <a:extLst>
            <a:ext uri="{FF2B5EF4-FFF2-40B4-BE49-F238E27FC236}">
              <a16:creationId xmlns:a16="http://schemas.microsoft.com/office/drawing/2014/main" id="{F01C017E-6132-7321-53F4-CE0911E5D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53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</xdr:row>
      <xdr:rowOff>0</xdr:rowOff>
    </xdr:from>
    <xdr:to>
      <xdr:col>18</xdr:col>
      <xdr:colOff>495300</xdr:colOff>
      <xdr:row>146</xdr:row>
      <xdr:rowOff>1127760</xdr:rowOff>
    </xdr:to>
    <xdr:pic>
      <xdr:nvPicPr>
        <xdr:cNvPr id="4591" name="Imagem 4590" descr="Escudo o time Douglas Ferreira">
          <a:extLst>
            <a:ext uri="{FF2B5EF4-FFF2-40B4-BE49-F238E27FC236}">
              <a16:creationId xmlns:a16="http://schemas.microsoft.com/office/drawing/2014/main" id="{00AC9124-BCED-DD3D-C788-6E90EC0F1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923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</xdr:row>
      <xdr:rowOff>0</xdr:rowOff>
    </xdr:from>
    <xdr:to>
      <xdr:col>18</xdr:col>
      <xdr:colOff>495300</xdr:colOff>
      <xdr:row>154</xdr:row>
      <xdr:rowOff>213360</xdr:rowOff>
    </xdr:to>
    <xdr:pic>
      <xdr:nvPicPr>
        <xdr:cNvPr id="4592" name="Imagem 4591" descr="Escudo o time Dreeexx">
          <a:extLst>
            <a:ext uri="{FF2B5EF4-FFF2-40B4-BE49-F238E27FC236}">
              <a16:creationId xmlns:a16="http://schemas.microsoft.com/office/drawing/2014/main" id="{4732A921-A6EA-694D-013A-41249DC0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49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</xdr:row>
      <xdr:rowOff>0</xdr:rowOff>
    </xdr:from>
    <xdr:to>
      <xdr:col>18</xdr:col>
      <xdr:colOff>495300</xdr:colOff>
      <xdr:row>163</xdr:row>
      <xdr:rowOff>167640</xdr:rowOff>
    </xdr:to>
    <xdr:pic>
      <xdr:nvPicPr>
        <xdr:cNvPr id="4593" name="Imagem 4592" descr="Escudo o time Breno Arreguy">
          <a:extLst>
            <a:ext uri="{FF2B5EF4-FFF2-40B4-BE49-F238E27FC236}">
              <a16:creationId xmlns:a16="http://schemas.microsoft.com/office/drawing/2014/main" id="{FC15C62D-B7EF-01A2-AA7A-F9AED538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075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</xdr:row>
      <xdr:rowOff>0</xdr:rowOff>
    </xdr:from>
    <xdr:to>
      <xdr:col>18</xdr:col>
      <xdr:colOff>495300</xdr:colOff>
      <xdr:row>169</xdr:row>
      <xdr:rowOff>167640</xdr:rowOff>
    </xdr:to>
    <xdr:pic>
      <xdr:nvPicPr>
        <xdr:cNvPr id="4594" name="Imagem 4593" descr="Escudo o time Almi Jr.">
          <a:extLst>
            <a:ext uri="{FF2B5EF4-FFF2-40B4-BE49-F238E27FC236}">
              <a16:creationId xmlns:a16="http://schemas.microsoft.com/office/drawing/2014/main" id="{F7380378-F70D-935F-CC31-F24604516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284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</xdr:row>
      <xdr:rowOff>0</xdr:rowOff>
    </xdr:from>
    <xdr:to>
      <xdr:col>18</xdr:col>
      <xdr:colOff>495300</xdr:colOff>
      <xdr:row>175</xdr:row>
      <xdr:rowOff>213360</xdr:rowOff>
    </xdr:to>
    <xdr:pic>
      <xdr:nvPicPr>
        <xdr:cNvPr id="4595" name="Imagem 4594" descr="Escudo o time Wedgol">
          <a:extLst>
            <a:ext uri="{FF2B5EF4-FFF2-40B4-BE49-F238E27FC236}">
              <a16:creationId xmlns:a16="http://schemas.microsoft.com/office/drawing/2014/main" id="{97F7E801-164D-43CA-1A67-D472F4769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494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0</xdr:rowOff>
    </xdr:from>
    <xdr:to>
      <xdr:col>18</xdr:col>
      <xdr:colOff>495300</xdr:colOff>
      <xdr:row>182</xdr:row>
      <xdr:rowOff>30480</xdr:rowOff>
    </xdr:to>
    <xdr:pic>
      <xdr:nvPicPr>
        <xdr:cNvPr id="4596" name="Imagem 4595" descr="Escudo o time Adriano Monteiro">
          <a:extLst>
            <a:ext uri="{FF2B5EF4-FFF2-40B4-BE49-F238E27FC236}">
              <a16:creationId xmlns:a16="http://schemas.microsoft.com/office/drawing/2014/main" id="{46462E8F-AAD0-C855-414C-2ACDDF54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887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0</xdr:rowOff>
    </xdr:from>
    <xdr:to>
      <xdr:col>18</xdr:col>
      <xdr:colOff>495300</xdr:colOff>
      <xdr:row>188</xdr:row>
      <xdr:rowOff>1127760</xdr:rowOff>
    </xdr:to>
    <xdr:pic>
      <xdr:nvPicPr>
        <xdr:cNvPr id="4597" name="Imagem 4596" descr="Escudo o time Shoji">
          <a:extLst>
            <a:ext uri="{FF2B5EF4-FFF2-40B4-BE49-F238E27FC236}">
              <a16:creationId xmlns:a16="http://schemas.microsoft.com/office/drawing/2014/main" id="{93106CAE-0FCA-D08D-02ED-1BF4D1D7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280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0</xdr:rowOff>
    </xdr:from>
    <xdr:to>
      <xdr:col>18</xdr:col>
      <xdr:colOff>495300</xdr:colOff>
      <xdr:row>195</xdr:row>
      <xdr:rowOff>1127760</xdr:rowOff>
    </xdr:to>
    <xdr:pic>
      <xdr:nvPicPr>
        <xdr:cNvPr id="4598" name="Imagem 4597" descr="Escudo o time Michael Reis">
          <a:extLst>
            <a:ext uri="{FF2B5EF4-FFF2-40B4-BE49-F238E27FC236}">
              <a16:creationId xmlns:a16="http://schemas.microsoft.com/office/drawing/2014/main" id="{B22F779B-BFA8-AECE-6349-B6FF3CC83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855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</xdr:row>
      <xdr:rowOff>0</xdr:rowOff>
    </xdr:from>
    <xdr:to>
      <xdr:col>18</xdr:col>
      <xdr:colOff>495300</xdr:colOff>
      <xdr:row>202</xdr:row>
      <xdr:rowOff>1127760</xdr:rowOff>
    </xdr:to>
    <xdr:pic>
      <xdr:nvPicPr>
        <xdr:cNvPr id="4599" name="Imagem 4598" descr="Escudo o time Claudio R Peluso">
          <a:extLst>
            <a:ext uri="{FF2B5EF4-FFF2-40B4-BE49-F238E27FC236}">
              <a16:creationId xmlns:a16="http://schemas.microsoft.com/office/drawing/2014/main" id="{4C7962B2-3E47-35D0-9BF9-41ACA7C0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43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0</xdr:rowOff>
    </xdr:from>
    <xdr:to>
      <xdr:col>18</xdr:col>
      <xdr:colOff>495300</xdr:colOff>
      <xdr:row>210</xdr:row>
      <xdr:rowOff>30480</xdr:rowOff>
    </xdr:to>
    <xdr:pic>
      <xdr:nvPicPr>
        <xdr:cNvPr id="4600" name="Imagem 4599" descr="Escudo o time Sergio Garcia">
          <a:extLst>
            <a:ext uri="{FF2B5EF4-FFF2-40B4-BE49-F238E27FC236}">
              <a16:creationId xmlns:a16="http://schemas.microsoft.com/office/drawing/2014/main" id="{CEEB80DF-4946-28EA-3FBF-E4B451C6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00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</xdr:row>
      <xdr:rowOff>0</xdr:rowOff>
    </xdr:from>
    <xdr:to>
      <xdr:col>18</xdr:col>
      <xdr:colOff>495300</xdr:colOff>
      <xdr:row>218</xdr:row>
      <xdr:rowOff>167640</xdr:rowOff>
    </xdr:to>
    <xdr:pic>
      <xdr:nvPicPr>
        <xdr:cNvPr id="4601" name="Imagem 4600" descr="Escudo o time Diniz">
          <a:extLst>
            <a:ext uri="{FF2B5EF4-FFF2-40B4-BE49-F238E27FC236}">
              <a16:creationId xmlns:a16="http://schemas.microsoft.com/office/drawing/2014/main" id="{93B9A63E-8ACE-8B8E-9874-FACFA7EC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582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</xdr:row>
      <xdr:rowOff>0</xdr:rowOff>
    </xdr:from>
    <xdr:to>
      <xdr:col>18</xdr:col>
      <xdr:colOff>495300</xdr:colOff>
      <xdr:row>224</xdr:row>
      <xdr:rowOff>213360</xdr:rowOff>
    </xdr:to>
    <xdr:pic>
      <xdr:nvPicPr>
        <xdr:cNvPr id="4602" name="Imagem 4601" descr="Escudo o time ROBSON CUNHA">
          <a:extLst>
            <a:ext uri="{FF2B5EF4-FFF2-40B4-BE49-F238E27FC236}">
              <a16:creationId xmlns:a16="http://schemas.microsoft.com/office/drawing/2014/main" id="{6F022940-EB97-CBEC-2B53-E0E4C94CD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3974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</xdr:row>
      <xdr:rowOff>0</xdr:rowOff>
    </xdr:from>
    <xdr:to>
      <xdr:col>18</xdr:col>
      <xdr:colOff>495300</xdr:colOff>
      <xdr:row>231</xdr:row>
      <xdr:rowOff>213360</xdr:rowOff>
    </xdr:to>
    <xdr:pic>
      <xdr:nvPicPr>
        <xdr:cNvPr id="4603" name="Imagem 4602" descr="Escudo o time Maurício Silva">
          <a:extLst>
            <a:ext uri="{FF2B5EF4-FFF2-40B4-BE49-F238E27FC236}">
              <a16:creationId xmlns:a16="http://schemas.microsoft.com/office/drawing/2014/main" id="{CFDFE7B0-59E3-F8D2-D3F2-7C514F6A4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18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</xdr:row>
      <xdr:rowOff>0</xdr:rowOff>
    </xdr:from>
    <xdr:to>
      <xdr:col>18</xdr:col>
      <xdr:colOff>495300</xdr:colOff>
      <xdr:row>239</xdr:row>
      <xdr:rowOff>167640</xdr:rowOff>
    </xdr:to>
    <xdr:pic>
      <xdr:nvPicPr>
        <xdr:cNvPr id="4604" name="Imagem 4603" descr="Escudo o time Lucas Massimini">
          <a:extLst>
            <a:ext uri="{FF2B5EF4-FFF2-40B4-BE49-F238E27FC236}">
              <a16:creationId xmlns:a16="http://schemas.microsoft.com/office/drawing/2014/main" id="{E21DB4A6-EAB9-6A7E-9C66-9B9B83C6E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76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</xdr:row>
      <xdr:rowOff>0</xdr:rowOff>
    </xdr:from>
    <xdr:to>
      <xdr:col>18</xdr:col>
      <xdr:colOff>495300</xdr:colOff>
      <xdr:row>245</xdr:row>
      <xdr:rowOff>30480</xdr:rowOff>
    </xdr:to>
    <xdr:pic>
      <xdr:nvPicPr>
        <xdr:cNvPr id="4605" name="Imagem 4604" descr="Escudo o time Felipe Rossi">
          <a:extLst>
            <a:ext uri="{FF2B5EF4-FFF2-40B4-BE49-F238E27FC236}">
              <a16:creationId xmlns:a16="http://schemas.microsoft.com/office/drawing/2014/main" id="{E7274BB3-2EBB-3C47-EACF-516062576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970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</xdr:row>
      <xdr:rowOff>0</xdr:rowOff>
    </xdr:from>
    <xdr:to>
      <xdr:col>18</xdr:col>
      <xdr:colOff>495300</xdr:colOff>
      <xdr:row>251</xdr:row>
      <xdr:rowOff>1127760</xdr:rowOff>
    </xdr:to>
    <xdr:pic>
      <xdr:nvPicPr>
        <xdr:cNvPr id="4606" name="Imagem 4605" descr="Escudo o time Alessandro Romero">
          <a:extLst>
            <a:ext uri="{FF2B5EF4-FFF2-40B4-BE49-F238E27FC236}">
              <a16:creationId xmlns:a16="http://schemas.microsoft.com/office/drawing/2014/main" id="{747EE705-C233-5127-9238-4B96D503D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362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</xdr:row>
      <xdr:rowOff>0</xdr:rowOff>
    </xdr:from>
    <xdr:to>
      <xdr:col>18</xdr:col>
      <xdr:colOff>495300</xdr:colOff>
      <xdr:row>259</xdr:row>
      <xdr:rowOff>213360</xdr:rowOff>
    </xdr:to>
    <xdr:pic>
      <xdr:nvPicPr>
        <xdr:cNvPr id="4607" name="Imagem 4606" descr="Escudo o time Enrico Piero">
          <a:extLst>
            <a:ext uri="{FF2B5EF4-FFF2-40B4-BE49-F238E27FC236}">
              <a16:creationId xmlns:a16="http://schemas.microsoft.com/office/drawing/2014/main" id="{BC2969DD-8D01-D51C-598E-A9C54AD44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5938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</xdr:row>
      <xdr:rowOff>0</xdr:rowOff>
    </xdr:from>
    <xdr:to>
      <xdr:col>18</xdr:col>
      <xdr:colOff>495300</xdr:colOff>
      <xdr:row>266</xdr:row>
      <xdr:rowOff>213360</xdr:rowOff>
    </xdr:to>
    <xdr:pic>
      <xdr:nvPicPr>
        <xdr:cNvPr id="4657" name="Imagem 4656" descr="Escudo o time Gabriel Ratto">
          <a:extLst>
            <a:ext uri="{FF2B5EF4-FFF2-40B4-BE49-F238E27FC236}">
              <a16:creationId xmlns:a16="http://schemas.microsoft.com/office/drawing/2014/main" id="{0AC7E72E-C526-25A5-091B-AE42F971F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8513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</xdr:row>
      <xdr:rowOff>0</xdr:rowOff>
    </xdr:from>
    <xdr:to>
      <xdr:col>18</xdr:col>
      <xdr:colOff>495300</xdr:colOff>
      <xdr:row>272</xdr:row>
      <xdr:rowOff>1127760</xdr:rowOff>
    </xdr:to>
    <xdr:pic>
      <xdr:nvPicPr>
        <xdr:cNvPr id="4658" name="Imagem 4657" descr="Escudo o time Henrique Panobianco">
          <a:extLst>
            <a:ext uri="{FF2B5EF4-FFF2-40B4-BE49-F238E27FC236}">
              <a16:creationId xmlns:a16="http://schemas.microsoft.com/office/drawing/2014/main" id="{B683956B-6F96-A441-181F-E8396D29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072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</xdr:row>
      <xdr:rowOff>0</xdr:rowOff>
    </xdr:from>
    <xdr:to>
      <xdr:col>18</xdr:col>
      <xdr:colOff>495300</xdr:colOff>
      <xdr:row>280</xdr:row>
      <xdr:rowOff>30480</xdr:rowOff>
    </xdr:to>
    <xdr:pic>
      <xdr:nvPicPr>
        <xdr:cNvPr id="4659" name="Imagem 4658" descr="Escudo o time Jonathan Oliveira de">
          <a:extLst>
            <a:ext uri="{FF2B5EF4-FFF2-40B4-BE49-F238E27FC236}">
              <a16:creationId xmlns:a16="http://schemas.microsoft.com/office/drawing/2014/main" id="{CEFB8E88-0659-4C8B-CAA5-71B21A465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299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</xdr:row>
      <xdr:rowOff>0</xdr:rowOff>
    </xdr:from>
    <xdr:to>
      <xdr:col>18</xdr:col>
      <xdr:colOff>495300</xdr:colOff>
      <xdr:row>287</xdr:row>
      <xdr:rowOff>213360</xdr:rowOff>
    </xdr:to>
    <xdr:pic>
      <xdr:nvPicPr>
        <xdr:cNvPr id="4660" name="Imagem 4659" descr="Escudo o time Gabriel">
          <a:extLst>
            <a:ext uri="{FF2B5EF4-FFF2-40B4-BE49-F238E27FC236}">
              <a16:creationId xmlns:a16="http://schemas.microsoft.com/office/drawing/2014/main" id="{1691E4CC-5C19-632D-E099-1FDCAB9AC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874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</xdr:row>
      <xdr:rowOff>0</xdr:rowOff>
    </xdr:from>
    <xdr:to>
      <xdr:col>18</xdr:col>
      <xdr:colOff>495300</xdr:colOff>
      <xdr:row>294</xdr:row>
      <xdr:rowOff>213360</xdr:rowOff>
    </xdr:to>
    <xdr:pic>
      <xdr:nvPicPr>
        <xdr:cNvPr id="4661" name="Imagem 4660" descr="Escudo o time Lissão">
          <a:extLst>
            <a:ext uri="{FF2B5EF4-FFF2-40B4-BE49-F238E27FC236}">
              <a16:creationId xmlns:a16="http://schemas.microsoft.com/office/drawing/2014/main" id="{8DF8A784-9F66-AE02-C00E-79F18282C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267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</xdr:row>
      <xdr:rowOff>0</xdr:rowOff>
    </xdr:from>
    <xdr:to>
      <xdr:col>18</xdr:col>
      <xdr:colOff>495300</xdr:colOff>
      <xdr:row>301</xdr:row>
      <xdr:rowOff>30480</xdr:rowOff>
    </xdr:to>
    <xdr:pic>
      <xdr:nvPicPr>
        <xdr:cNvPr id="4662" name="Imagem 4661" descr="Escudo o time ALYSON">
          <a:extLst>
            <a:ext uri="{FF2B5EF4-FFF2-40B4-BE49-F238E27FC236}">
              <a16:creationId xmlns:a16="http://schemas.microsoft.com/office/drawing/2014/main" id="{60B98903-1158-22D3-6027-41606440C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0660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</xdr:row>
      <xdr:rowOff>0</xdr:rowOff>
    </xdr:from>
    <xdr:to>
      <xdr:col>18</xdr:col>
      <xdr:colOff>495300</xdr:colOff>
      <xdr:row>307</xdr:row>
      <xdr:rowOff>1127760</xdr:rowOff>
    </xdr:to>
    <xdr:pic>
      <xdr:nvPicPr>
        <xdr:cNvPr id="4663" name="Imagem 4662" descr="Escudo o time Matheus W. M.">
          <a:extLst>
            <a:ext uri="{FF2B5EF4-FFF2-40B4-BE49-F238E27FC236}">
              <a16:creationId xmlns:a16="http://schemas.microsoft.com/office/drawing/2014/main" id="{A3E81D54-F9F8-8B55-F5E5-97A4EAFB3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3052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</xdr:row>
      <xdr:rowOff>0</xdr:rowOff>
    </xdr:from>
    <xdr:to>
      <xdr:col>18</xdr:col>
      <xdr:colOff>495300</xdr:colOff>
      <xdr:row>315</xdr:row>
      <xdr:rowOff>213360</xdr:rowOff>
    </xdr:to>
    <xdr:pic>
      <xdr:nvPicPr>
        <xdr:cNvPr id="4664" name="Imagem 4663" descr="Escudo o time Caio Gregório">
          <a:extLst>
            <a:ext uri="{FF2B5EF4-FFF2-40B4-BE49-F238E27FC236}">
              <a16:creationId xmlns:a16="http://schemas.microsoft.com/office/drawing/2014/main" id="{3C257C35-7AD5-56CB-7F3D-789B89F72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5628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</xdr:row>
      <xdr:rowOff>0</xdr:rowOff>
    </xdr:from>
    <xdr:to>
      <xdr:col>18</xdr:col>
      <xdr:colOff>495300</xdr:colOff>
      <xdr:row>323</xdr:row>
      <xdr:rowOff>167640</xdr:rowOff>
    </xdr:to>
    <xdr:pic>
      <xdr:nvPicPr>
        <xdr:cNvPr id="4665" name="Imagem 4664" descr="Escudo o time V. ÉDIPO">
          <a:extLst>
            <a:ext uri="{FF2B5EF4-FFF2-40B4-BE49-F238E27FC236}">
              <a16:creationId xmlns:a16="http://schemas.microsoft.com/office/drawing/2014/main" id="{47DFEF23-6272-3DE8-EF31-D1B592477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820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</xdr:row>
      <xdr:rowOff>0</xdr:rowOff>
    </xdr:from>
    <xdr:to>
      <xdr:col>18</xdr:col>
      <xdr:colOff>495300</xdr:colOff>
      <xdr:row>329</xdr:row>
      <xdr:rowOff>213360</xdr:rowOff>
    </xdr:to>
    <xdr:pic>
      <xdr:nvPicPr>
        <xdr:cNvPr id="4666" name="Imagem 4665" descr="Escudo o time Wedson da Silva">
          <a:extLst>
            <a:ext uri="{FF2B5EF4-FFF2-40B4-BE49-F238E27FC236}">
              <a16:creationId xmlns:a16="http://schemas.microsoft.com/office/drawing/2014/main" id="{DDE4EAE4-050C-39E1-D864-08CAE4BA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13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</xdr:row>
      <xdr:rowOff>0</xdr:rowOff>
    </xdr:from>
    <xdr:to>
      <xdr:col>18</xdr:col>
      <xdr:colOff>495300</xdr:colOff>
      <xdr:row>336</xdr:row>
      <xdr:rowOff>30480</xdr:rowOff>
    </xdr:to>
    <xdr:pic>
      <xdr:nvPicPr>
        <xdr:cNvPr id="4667" name="Imagem 4666" descr="Escudo o time Gabriel Ratto2">
          <a:extLst>
            <a:ext uri="{FF2B5EF4-FFF2-40B4-BE49-F238E27FC236}">
              <a16:creationId xmlns:a16="http://schemas.microsoft.com/office/drawing/2014/main" id="{0D3DD675-A359-233E-41CE-5BC2A57F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2806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</xdr:row>
      <xdr:rowOff>0</xdr:rowOff>
    </xdr:from>
    <xdr:to>
      <xdr:col>18</xdr:col>
      <xdr:colOff>495300</xdr:colOff>
      <xdr:row>343</xdr:row>
      <xdr:rowOff>30480</xdr:rowOff>
    </xdr:to>
    <xdr:pic>
      <xdr:nvPicPr>
        <xdr:cNvPr id="4668" name="Imagem 4667" descr="Escudo o time Jefferson Finhani">
          <a:extLst>
            <a:ext uri="{FF2B5EF4-FFF2-40B4-BE49-F238E27FC236}">
              <a16:creationId xmlns:a16="http://schemas.microsoft.com/office/drawing/2014/main" id="{31E6BC01-FBF1-777C-FD79-C093503C2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5199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</xdr:row>
      <xdr:rowOff>0</xdr:rowOff>
    </xdr:from>
    <xdr:to>
      <xdr:col>18</xdr:col>
      <xdr:colOff>495300</xdr:colOff>
      <xdr:row>350</xdr:row>
      <xdr:rowOff>30480</xdr:rowOff>
    </xdr:to>
    <xdr:pic>
      <xdr:nvPicPr>
        <xdr:cNvPr id="4669" name="Imagem 4668" descr="Escudo o time Adson Mendes ">
          <a:extLst>
            <a:ext uri="{FF2B5EF4-FFF2-40B4-BE49-F238E27FC236}">
              <a16:creationId xmlns:a16="http://schemas.microsoft.com/office/drawing/2014/main" id="{1B9B9690-1829-096D-688D-87F90196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7774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</xdr:row>
      <xdr:rowOff>0</xdr:rowOff>
    </xdr:from>
    <xdr:to>
      <xdr:col>18</xdr:col>
      <xdr:colOff>495300</xdr:colOff>
      <xdr:row>356</xdr:row>
      <xdr:rowOff>1127760</xdr:rowOff>
    </xdr:to>
    <xdr:pic>
      <xdr:nvPicPr>
        <xdr:cNvPr id="4670" name="Imagem 4669" descr="Escudo o time Silas Siqueira">
          <a:extLst>
            <a:ext uri="{FF2B5EF4-FFF2-40B4-BE49-F238E27FC236}">
              <a16:creationId xmlns:a16="http://schemas.microsoft.com/office/drawing/2014/main" id="{42D2FCFD-1DC6-E634-95E5-D92EB5FB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16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</xdr:row>
      <xdr:rowOff>0</xdr:rowOff>
    </xdr:from>
    <xdr:to>
      <xdr:col>18</xdr:col>
      <xdr:colOff>495300</xdr:colOff>
      <xdr:row>363</xdr:row>
      <xdr:rowOff>1127760</xdr:rowOff>
    </xdr:to>
    <xdr:pic>
      <xdr:nvPicPr>
        <xdr:cNvPr id="4671" name="Imagem 4670" descr="Escudo o time bruno ducati">
          <a:extLst>
            <a:ext uri="{FF2B5EF4-FFF2-40B4-BE49-F238E27FC236}">
              <a16:creationId xmlns:a16="http://schemas.microsoft.com/office/drawing/2014/main" id="{53943BAD-4B76-C6B6-C7D4-57D02958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274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</xdr:row>
      <xdr:rowOff>0</xdr:rowOff>
    </xdr:from>
    <xdr:to>
      <xdr:col>18</xdr:col>
      <xdr:colOff>495300</xdr:colOff>
      <xdr:row>370</xdr:row>
      <xdr:rowOff>1127760</xdr:rowOff>
    </xdr:to>
    <xdr:pic>
      <xdr:nvPicPr>
        <xdr:cNvPr id="4224" name="Imagem 4223" descr="Escudo o time Guilherme Vasconcelo">
          <a:extLst>
            <a:ext uri="{FF2B5EF4-FFF2-40B4-BE49-F238E27FC236}">
              <a16:creationId xmlns:a16="http://schemas.microsoft.com/office/drawing/2014/main" id="{6B9C7092-EC12-B1B6-E96C-89A0E2F0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318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</xdr:row>
      <xdr:rowOff>0</xdr:rowOff>
    </xdr:from>
    <xdr:to>
      <xdr:col>18</xdr:col>
      <xdr:colOff>495300</xdr:colOff>
      <xdr:row>378</xdr:row>
      <xdr:rowOff>30480</xdr:rowOff>
    </xdr:to>
    <xdr:pic>
      <xdr:nvPicPr>
        <xdr:cNvPr id="4225" name="Imagem 4224" descr="Escudo o time Lucas Silva Vieira">
          <a:extLst>
            <a:ext uri="{FF2B5EF4-FFF2-40B4-BE49-F238E27FC236}">
              <a16:creationId xmlns:a16="http://schemas.microsoft.com/office/drawing/2014/main" id="{1904C592-59AB-1B09-F697-192E60B8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7894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371</xdr:row>
      <xdr:rowOff>0</xdr:rowOff>
    </xdr:from>
    <xdr:to>
      <xdr:col>18</xdr:col>
      <xdr:colOff>495300</xdr:colOff>
      <xdr:row>386</xdr:row>
      <xdr:rowOff>167640</xdr:rowOff>
    </xdr:to>
    <xdr:pic>
      <xdr:nvPicPr>
        <xdr:cNvPr id="4226" name="Imagem 4225" descr="Escudo o time Chélide Teixeira">
          <a:extLst>
            <a:ext uri="{FF2B5EF4-FFF2-40B4-BE49-F238E27FC236}">
              <a16:creationId xmlns:a16="http://schemas.microsoft.com/office/drawing/2014/main" id="{95629BEE-2A13-73BC-56A5-5F6736305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0652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378</xdr:row>
      <xdr:rowOff>0</xdr:rowOff>
    </xdr:from>
    <xdr:to>
      <xdr:col>18</xdr:col>
      <xdr:colOff>495300</xdr:colOff>
      <xdr:row>392</xdr:row>
      <xdr:rowOff>213360</xdr:rowOff>
    </xdr:to>
    <xdr:pic>
      <xdr:nvPicPr>
        <xdr:cNvPr id="4227" name="Imagem 4226" descr="Escudo o time Leandro Schulai">
          <a:extLst>
            <a:ext uri="{FF2B5EF4-FFF2-40B4-BE49-F238E27FC236}">
              <a16:creationId xmlns:a16="http://schemas.microsoft.com/office/drawing/2014/main" id="{C8FC4BD7-3AA8-C02E-ACCE-F58D084F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2862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385</xdr:row>
      <xdr:rowOff>0</xdr:rowOff>
    </xdr:from>
    <xdr:to>
      <xdr:col>18</xdr:col>
      <xdr:colOff>495300</xdr:colOff>
      <xdr:row>399</xdr:row>
      <xdr:rowOff>213360</xdr:rowOff>
    </xdr:to>
    <xdr:pic>
      <xdr:nvPicPr>
        <xdr:cNvPr id="4228" name="Imagem 4227" descr="Escudo o time Marcão">
          <a:extLst>
            <a:ext uri="{FF2B5EF4-FFF2-40B4-BE49-F238E27FC236}">
              <a16:creationId xmlns:a16="http://schemas.microsoft.com/office/drawing/2014/main" id="{F960A56D-A7D0-1EC4-23ED-2CC24C9EE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255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392</xdr:row>
      <xdr:rowOff>0</xdr:rowOff>
    </xdr:from>
    <xdr:to>
      <xdr:col>18</xdr:col>
      <xdr:colOff>495300</xdr:colOff>
      <xdr:row>406</xdr:row>
      <xdr:rowOff>30480</xdr:rowOff>
    </xdr:to>
    <xdr:pic>
      <xdr:nvPicPr>
        <xdr:cNvPr id="4229" name="Imagem 4228" descr="Escudo o time TRIPA">
          <a:extLst>
            <a:ext uri="{FF2B5EF4-FFF2-40B4-BE49-F238E27FC236}">
              <a16:creationId xmlns:a16="http://schemas.microsoft.com/office/drawing/2014/main" id="{A0515E97-A49A-DA9D-CDA2-9FFE9FB50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764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399</xdr:row>
      <xdr:rowOff>0</xdr:rowOff>
    </xdr:from>
    <xdr:to>
      <xdr:col>18</xdr:col>
      <xdr:colOff>495300</xdr:colOff>
      <xdr:row>413</xdr:row>
      <xdr:rowOff>30480</xdr:rowOff>
    </xdr:to>
    <xdr:pic>
      <xdr:nvPicPr>
        <xdr:cNvPr id="4230" name="Imagem 4229" descr="Escudo o time Bassi">
          <a:extLst>
            <a:ext uri="{FF2B5EF4-FFF2-40B4-BE49-F238E27FC236}">
              <a16:creationId xmlns:a16="http://schemas.microsoft.com/office/drawing/2014/main" id="{34E77FC6-718A-4042-99D8-634DFA8AE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04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406</xdr:row>
      <xdr:rowOff>0</xdr:rowOff>
    </xdr:from>
    <xdr:to>
      <xdr:col>18</xdr:col>
      <xdr:colOff>495300</xdr:colOff>
      <xdr:row>420</xdr:row>
      <xdr:rowOff>213360</xdr:rowOff>
    </xdr:to>
    <xdr:pic>
      <xdr:nvPicPr>
        <xdr:cNvPr id="4231" name="Imagem 4230" descr="Escudo o time Anderson Nogueira">
          <a:extLst>
            <a:ext uri="{FF2B5EF4-FFF2-40B4-BE49-F238E27FC236}">
              <a16:creationId xmlns:a16="http://schemas.microsoft.com/office/drawing/2014/main" id="{082735F9-3D48-CF6F-F447-D208BB5D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61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413</xdr:row>
      <xdr:rowOff>0</xdr:rowOff>
    </xdr:from>
    <xdr:to>
      <xdr:col>18</xdr:col>
      <xdr:colOff>495300</xdr:colOff>
      <xdr:row>427</xdr:row>
      <xdr:rowOff>213360</xdr:rowOff>
    </xdr:to>
    <xdr:pic>
      <xdr:nvPicPr>
        <xdr:cNvPr id="4232" name="Imagem 4231" descr="Escudo o time Ricardo">
          <a:extLst>
            <a:ext uri="{FF2B5EF4-FFF2-40B4-BE49-F238E27FC236}">
              <a16:creationId xmlns:a16="http://schemas.microsoft.com/office/drawing/2014/main" id="{AF9456EC-8FE6-D8F9-B9CA-A5D2614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5008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420</xdr:row>
      <xdr:rowOff>0</xdr:rowOff>
    </xdr:from>
    <xdr:to>
      <xdr:col>18</xdr:col>
      <xdr:colOff>495300</xdr:colOff>
      <xdr:row>434</xdr:row>
      <xdr:rowOff>213360</xdr:rowOff>
    </xdr:to>
    <xdr:pic>
      <xdr:nvPicPr>
        <xdr:cNvPr id="4233" name="Imagem 4232" descr="Escudo o time Gustavo Sobottka">
          <a:extLst>
            <a:ext uri="{FF2B5EF4-FFF2-40B4-BE49-F238E27FC236}">
              <a16:creationId xmlns:a16="http://schemas.microsoft.com/office/drawing/2014/main" id="{C868A2CE-FBB9-3939-1725-8790D7C5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740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427</xdr:row>
      <xdr:rowOff>0</xdr:rowOff>
    </xdr:from>
    <xdr:to>
      <xdr:col>18</xdr:col>
      <xdr:colOff>495300</xdr:colOff>
      <xdr:row>441</xdr:row>
      <xdr:rowOff>30480</xdr:rowOff>
    </xdr:to>
    <xdr:pic>
      <xdr:nvPicPr>
        <xdr:cNvPr id="4234" name="Imagem 4233" descr="Escudo o time Silvio Burza Filho">
          <a:extLst>
            <a:ext uri="{FF2B5EF4-FFF2-40B4-BE49-F238E27FC236}">
              <a16:creationId xmlns:a16="http://schemas.microsoft.com/office/drawing/2014/main" id="{CE9773C7-D39B-942A-4AE5-FA28997D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9793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434</xdr:row>
      <xdr:rowOff>0</xdr:rowOff>
    </xdr:from>
    <xdr:to>
      <xdr:col>18</xdr:col>
      <xdr:colOff>495300</xdr:colOff>
      <xdr:row>448</xdr:row>
      <xdr:rowOff>213360</xdr:rowOff>
    </xdr:to>
    <xdr:pic>
      <xdr:nvPicPr>
        <xdr:cNvPr id="4235" name="Imagem 4234" descr="Escudo o time Carlos Rosseti">
          <a:extLst>
            <a:ext uri="{FF2B5EF4-FFF2-40B4-BE49-F238E27FC236}">
              <a16:creationId xmlns:a16="http://schemas.microsoft.com/office/drawing/2014/main" id="{B6368EBE-102D-FA52-D172-7FC87E7B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186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441</xdr:row>
      <xdr:rowOff>0</xdr:rowOff>
    </xdr:from>
    <xdr:to>
      <xdr:col>18</xdr:col>
      <xdr:colOff>495300</xdr:colOff>
      <xdr:row>457</xdr:row>
      <xdr:rowOff>167640</xdr:rowOff>
    </xdr:to>
    <xdr:pic>
      <xdr:nvPicPr>
        <xdr:cNvPr id="4236" name="Imagem 4235" descr="Escudo o time Leandro Schulai">
          <a:extLst>
            <a:ext uri="{FF2B5EF4-FFF2-40B4-BE49-F238E27FC236}">
              <a16:creationId xmlns:a16="http://schemas.microsoft.com/office/drawing/2014/main" id="{03FDEA5D-D0EC-309F-5DDD-4704BBA5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76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448</xdr:row>
      <xdr:rowOff>0</xdr:rowOff>
    </xdr:from>
    <xdr:to>
      <xdr:col>18</xdr:col>
      <xdr:colOff>495300</xdr:colOff>
      <xdr:row>462</xdr:row>
      <xdr:rowOff>30480</xdr:rowOff>
    </xdr:to>
    <xdr:pic>
      <xdr:nvPicPr>
        <xdr:cNvPr id="4237" name="Imagem 4236" descr="Escudo o time Paulo">
          <a:extLst>
            <a:ext uri="{FF2B5EF4-FFF2-40B4-BE49-F238E27FC236}">
              <a16:creationId xmlns:a16="http://schemas.microsoft.com/office/drawing/2014/main" id="{B8536238-6008-ACEE-1E3F-07F371C69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697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455</xdr:row>
      <xdr:rowOff>0</xdr:rowOff>
    </xdr:from>
    <xdr:to>
      <xdr:col>18</xdr:col>
      <xdr:colOff>495300</xdr:colOff>
      <xdr:row>468</xdr:row>
      <xdr:rowOff>944880</xdr:rowOff>
    </xdr:to>
    <xdr:pic>
      <xdr:nvPicPr>
        <xdr:cNvPr id="4238" name="Imagem 4237" descr="Escudo o time Leandro Souza">
          <a:extLst>
            <a:ext uri="{FF2B5EF4-FFF2-40B4-BE49-F238E27FC236}">
              <a16:creationId xmlns:a16="http://schemas.microsoft.com/office/drawing/2014/main" id="{0749F7A2-F5E7-4A2B-4A16-975918F5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9181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462</xdr:row>
      <xdr:rowOff>0</xdr:rowOff>
    </xdr:from>
    <xdr:to>
      <xdr:col>18</xdr:col>
      <xdr:colOff>495300</xdr:colOff>
      <xdr:row>476</xdr:row>
      <xdr:rowOff>30480</xdr:rowOff>
    </xdr:to>
    <xdr:pic>
      <xdr:nvPicPr>
        <xdr:cNvPr id="4239" name="Imagem 4238" descr="Escudo o time Veron">
          <a:extLst>
            <a:ext uri="{FF2B5EF4-FFF2-40B4-BE49-F238E27FC236}">
              <a16:creationId xmlns:a16="http://schemas.microsoft.com/office/drawing/2014/main" id="{91B501A3-6247-5E7B-1633-D64FF416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194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469</xdr:row>
      <xdr:rowOff>0</xdr:rowOff>
    </xdr:from>
    <xdr:to>
      <xdr:col>18</xdr:col>
      <xdr:colOff>495300</xdr:colOff>
      <xdr:row>483</xdr:row>
      <xdr:rowOff>213360</xdr:rowOff>
    </xdr:to>
    <xdr:pic>
      <xdr:nvPicPr>
        <xdr:cNvPr id="4240" name="Imagem 4239" descr="Escudo o time Cadé">
          <a:extLst>
            <a:ext uri="{FF2B5EF4-FFF2-40B4-BE49-F238E27FC236}">
              <a16:creationId xmlns:a16="http://schemas.microsoft.com/office/drawing/2014/main" id="{F3FC206C-3297-E5F9-CD08-F06BEDC71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4515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476</xdr:row>
      <xdr:rowOff>0</xdr:rowOff>
    </xdr:from>
    <xdr:to>
      <xdr:col>18</xdr:col>
      <xdr:colOff>495300</xdr:colOff>
      <xdr:row>490</xdr:row>
      <xdr:rowOff>213360</xdr:rowOff>
    </xdr:to>
    <xdr:pic>
      <xdr:nvPicPr>
        <xdr:cNvPr id="4241" name="Imagem 4240" descr="Escudo o time Bruno de Oliveira">
          <a:extLst>
            <a:ext uri="{FF2B5EF4-FFF2-40B4-BE49-F238E27FC236}">
              <a16:creationId xmlns:a16="http://schemas.microsoft.com/office/drawing/2014/main" id="{0DC35B23-352F-3DC0-6ECB-3BCEB7D3C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6908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483</xdr:row>
      <xdr:rowOff>0</xdr:rowOff>
    </xdr:from>
    <xdr:to>
      <xdr:col>18</xdr:col>
      <xdr:colOff>495300</xdr:colOff>
      <xdr:row>497</xdr:row>
      <xdr:rowOff>213360</xdr:rowOff>
    </xdr:to>
    <xdr:pic>
      <xdr:nvPicPr>
        <xdr:cNvPr id="4242" name="Imagem 4241" descr="Escudo o time WILL SILVA">
          <a:extLst>
            <a:ext uri="{FF2B5EF4-FFF2-40B4-BE49-F238E27FC236}">
              <a16:creationId xmlns:a16="http://schemas.microsoft.com/office/drawing/2014/main" id="{F37578B8-8F0E-1F93-AF34-F9782AD1F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930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490</xdr:row>
      <xdr:rowOff>0</xdr:rowOff>
    </xdr:from>
    <xdr:to>
      <xdr:col>18</xdr:col>
      <xdr:colOff>495300</xdr:colOff>
      <xdr:row>504</xdr:row>
      <xdr:rowOff>213360</xdr:rowOff>
    </xdr:to>
    <xdr:pic>
      <xdr:nvPicPr>
        <xdr:cNvPr id="4243" name="Imagem 4242" descr="Escudo o time Eduardo Ribas">
          <a:extLst>
            <a:ext uri="{FF2B5EF4-FFF2-40B4-BE49-F238E27FC236}">
              <a16:creationId xmlns:a16="http://schemas.microsoft.com/office/drawing/2014/main" id="{BA3A3D0D-A701-154E-48A6-144718E92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1693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497</xdr:row>
      <xdr:rowOff>0</xdr:rowOff>
    </xdr:from>
    <xdr:to>
      <xdr:col>18</xdr:col>
      <xdr:colOff>495300</xdr:colOff>
      <xdr:row>511</xdr:row>
      <xdr:rowOff>30480</xdr:rowOff>
    </xdr:to>
    <xdr:pic>
      <xdr:nvPicPr>
        <xdr:cNvPr id="4244" name="Imagem 4243" descr="Escudo o time Rogério Lagos">
          <a:extLst>
            <a:ext uri="{FF2B5EF4-FFF2-40B4-BE49-F238E27FC236}">
              <a16:creationId xmlns:a16="http://schemas.microsoft.com/office/drawing/2014/main" id="{D1305B00-6A43-20F0-134E-92AB5DB0E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4086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504</xdr:row>
      <xdr:rowOff>0</xdr:rowOff>
    </xdr:from>
    <xdr:to>
      <xdr:col>18</xdr:col>
      <xdr:colOff>495300</xdr:colOff>
      <xdr:row>518</xdr:row>
      <xdr:rowOff>30480</xdr:rowOff>
    </xdr:to>
    <xdr:pic>
      <xdr:nvPicPr>
        <xdr:cNvPr id="4279" name="Imagem 4278" descr="Escudo o time Douglas Ferreira">
          <a:extLst>
            <a:ext uri="{FF2B5EF4-FFF2-40B4-BE49-F238E27FC236}">
              <a16:creationId xmlns:a16="http://schemas.microsoft.com/office/drawing/2014/main" id="{5E339B53-88F2-B5DD-924F-9D8E7A3ED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647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511</xdr:row>
      <xdr:rowOff>0</xdr:rowOff>
    </xdr:from>
    <xdr:to>
      <xdr:col>18</xdr:col>
      <xdr:colOff>495300</xdr:colOff>
      <xdr:row>525</xdr:row>
      <xdr:rowOff>30480</xdr:rowOff>
    </xdr:to>
    <xdr:pic>
      <xdr:nvPicPr>
        <xdr:cNvPr id="4280" name="Imagem 4279" descr="Escudo o time ANDRE PRATS">
          <a:extLst>
            <a:ext uri="{FF2B5EF4-FFF2-40B4-BE49-F238E27FC236}">
              <a16:creationId xmlns:a16="http://schemas.microsoft.com/office/drawing/2014/main" id="{8570DDB5-3264-C9FE-9F17-C60F41960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05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518</xdr:row>
      <xdr:rowOff>0</xdr:rowOff>
    </xdr:from>
    <xdr:to>
      <xdr:col>18</xdr:col>
      <xdr:colOff>495300</xdr:colOff>
      <xdr:row>531</xdr:row>
      <xdr:rowOff>1127760</xdr:rowOff>
    </xdr:to>
    <xdr:pic>
      <xdr:nvPicPr>
        <xdr:cNvPr id="4281" name="Imagem 4280" descr="Escudo o time Thiago Ribas">
          <a:extLst>
            <a:ext uri="{FF2B5EF4-FFF2-40B4-BE49-F238E27FC236}">
              <a16:creationId xmlns:a16="http://schemas.microsoft.com/office/drawing/2014/main" id="{62960339-A8C0-2FDD-D621-72D720473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144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525</xdr:row>
      <xdr:rowOff>0</xdr:rowOff>
    </xdr:from>
    <xdr:to>
      <xdr:col>18</xdr:col>
      <xdr:colOff>495300</xdr:colOff>
      <xdr:row>538</xdr:row>
      <xdr:rowOff>944880</xdr:rowOff>
    </xdr:to>
    <xdr:pic>
      <xdr:nvPicPr>
        <xdr:cNvPr id="4282" name="Imagem 4281" descr="Escudo o time Nicolas Nicodem">
          <a:extLst>
            <a:ext uri="{FF2B5EF4-FFF2-40B4-BE49-F238E27FC236}">
              <a16:creationId xmlns:a16="http://schemas.microsoft.com/office/drawing/2014/main" id="{0FAE3882-0BEF-0DE6-2443-D02393BCB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4023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532</xdr:row>
      <xdr:rowOff>0</xdr:rowOff>
    </xdr:from>
    <xdr:to>
      <xdr:col>18</xdr:col>
      <xdr:colOff>495300</xdr:colOff>
      <xdr:row>545</xdr:row>
      <xdr:rowOff>1127760</xdr:rowOff>
    </xdr:to>
    <xdr:pic>
      <xdr:nvPicPr>
        <xdr:cNvPr id="4283" name="Imagem 4282" descr="Escudo o time Emerson Rocha">
          <a:extLst>
            <a:ext uri="{FF2B5EF4-FFF2-40B4-BE49-F238E27FC236}">
              <a16:creationId xmlns:a16="http://schemas.microsoft.com/office/drawing/2014/main" id="{1CE6C753-7849-0A4D-5BB3-87F02CAEE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678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539</xdr:row>
      <xdr:rowOff>0</xdr:rowOff>
    </xdr:from>
    <xdr:to>
      <xdr:col>18</xdr:col>
      <xdr:colOff>495300</xdr:colOff>
      <xdr:row>552</xdr:row>
      <xdr:rowOff>1127760</xdr:rowOff>
    </xdr:to>
    <xdr:pic>
      <xdr:nvPicPr>
        <xdr:cNvPr id="4284" name="Imagem 4283" descr="Escudo o time Wellyngton Remesso ">
          <a:extLst>
            <a:ext uri="{FF2B5EF4-FFF2-40B4-BE49-F238E27FC236}">
              <a16:creationId xmlns:a16="http://schemas.microsoft.com/office/drawing/2014/main" id="{464E4F6C-78DC-0D01-6F4C-47C933ED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9357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546</xdr:row>
      <xdr:rowOff>0</xdr:rowOff>
    </xdr:from>
    <xdr:to>
      <xdr:col>18</xdr:col>
      <xdr:colOff>495300</xdr:colOff>
      <xdr:row>559</xdr:row>
      <xdr:rowOff>944880</xdr:rowOff>
    </xdr:to>
    <xdr:pic>
      <xdr:nvPicPr>
        <xdr:cNvPr id="4285" name="Imagem 4284" descr="Escudo o time Robson Taglia">
          <a:extLst>
            <a:ext uri="{FF2B5EF4-FFF2-40B4-BE49-F238E27FC236}">
              <a16:creationId xmlns:a16="http://schemas.microsoft.com/office/drawing/2014/main" id="{3F268251-5A7F-026A-3037-4E4C95C7B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193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553</xdr:row>
      <xdr:rowOff>0</xdr:rowOff>
    </xdr:from>
    <xdr:to>
      <xdr:col>18</xdr:col>
      <xdr:colOff>495300</xdr:colOff>
      <xdr:row>566</xdr:row>
      <xdr:rowOff>1310640</xdr:rowOff>
    </xdr:to>
    <xdr:pic>
      <xdr:nvPicPr>
        <xdr:cNvPr id="4286" name="Imagem 4285" descr="Escudo o time Rodolfo Paixão ">
          <a:extLst>
            <a:ext uri="{FF2B5EF4-FFF2-40B4-BE49-F238E27FC236}">
              <a16:creationId xmlns:a16="http://schemas.microsoft.com/office/drawing/2014/main" id="{DC689FD0-1729-37A8-BEDA-9B984D0E1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469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560</xdr:row>
      <xdr:rowOff>0</xdr:rowOff>
    </xdr:from>
    <xdr:to>
      <xdr:col>18</xdr:col>
      <xdr:colOff>495300</xdr:colOff>
      <xdr:row>574</xdr:row>
      <xdr:rowOff>182880</xdr:rowOff>
    </xdr:to>
    <xdr:pic>
      <xdr:nvPicPr>
        <xdr:cNvPr id="4287" name="Imagem 4286" descr="Escudo o time Taleb">
          <a:extLst>
            <a:ext uri="{FF2B5EF4-FFF2-40B4-BE49-F238E27FC236}">
              <a16:creationId xmlns:a16="http://schemas.microsoft.com/office/drawing/2014/main" id="{D9972614-9FA4-A110-F9A0-9FB331350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083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567</xdr:row>
      <xdr:rowOff>0</xdr:rowOff>
    </xdr:from>
    <xdr:to>
      <xdr:col>18</xdr:col>
      <xdr:colOff>495300</xdr:colOff>
      <xdr:row>589</xdr:row>
      <xdr:rowOff>152400</xdr:rowOff>
    </xdr:to>
    <xdr:pic>
      <xdr:nvPicPr>
        <xdr:cNvPr id="2048" name="Imagem 2047" descr="Escudo o time Eduardo Turolla">
          <a:extLst>
            <a:ext uri="{FF2B5EF4-FFF2-40B4-BE49-F238E27FC236}">
              <a16:creationId xmlns:a16="http://schemas.microsoft.com/office/drawing/2014/main" id="{194DE880-22D0-3043-732A-657966AF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9842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574</xdr:row>
      <xdr:rowOff>0</xdr:rowOff>
    </xdr:from>
    <xdr:to>
      <xdr:col>18</xdr:col>
      <xdr:colOff>495300</xdr:colOff>
      <xdr:row>601</xdr:row>
      <xdr:rowOff>15240</xdr:rowOff>
    </xdr:to>
    <xdr:pic>
      <xdr:nvPicPr>
        <xdr:cNvPr id="2049" name="Imagem 2048" descr="Escudo o time Jefferson Lalor">
          <a:extLst>
            <a:ext uri="{FF2B5EF4-FFF2-40B4-BE49-F238E27FC236}">
              <a16:creationId xmlns:a16="http://schemas.microsoft.com/office/drawing/2014/main" id="{66384D6C-211E-553C-A6FE-3EB8A42B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189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1095" name="AutoShape 2" descr="Liga sem capitão">
          <a:extLst>
            <a:ext uri="{FF2B5EF4-FFF2-40B4-BE49-F238E27FC236}">
              <a16:creationId xmlns:a16="http://schemas.microsoft.com/office/drawing/2014/main" id="{70649773-3849-4D56-9FEA-C2B766CBB7BD}"/>
            </a:ext>
          </a:extLst>
        </xdr:cNvPr>
        <xdr:cNvSpPr>
          <a:spLocks noChangeAspect="1" noChangeArrowheads="1"/>
        </xdr:cNvSpPr>
      </xdr:nvSpPr>
      <xdr:spPr bwMode="auto">
        <a:xfrm>
          <a:off x="0" y="59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1097" name="AutoShape 4" descr="Liga sem capitão">
          <a:extLst>
            <a:ext uri="{FF2B5EF4-FFF2-40B4-BE49-F238E27FC236}">
              <a16:creationId xmlns:a16="http://schemas.microsoft.com/office/drawing/2014/main" id="{FCF7AD7E-0B0E-49AC-AAE1-40E622C07CDC}"/>
            </a:ext>
          </a:extLst>
        </xdr:cNvPr>
        <xdr:cNvSpPr>
          <a:spLocks noChangeAspect="1" noChangeArrowheads="1"/>
        </xdr:cNvSpPr>
      </xdr:nvSpPr>
      <xdr:spPr bwMode="auto">
        <a:xfrm>
          <a:off x="0" y="281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1099" name="AutoShape 6" descr="Liga sem capitão">
          <a:extLst>
            <a:ext uri="{FF2B5EF4-FFF2-40B4-BE49-F238E27FC236}">
              <a16:creationId xmlns:a16="http://schemas.microsoft.com/office/drawing/2014/main" id="{DDF2C0E2-7EFD-4293-AB55-00C6BE815B8F}"/>
            </a:ext>
          </a:extLst>
        </xdr:cNvPr>
        <xdr:cNvSpPr>
          <a:spLocks noChangeAspect="1" noChangeArrowheads="1"/>
        </xdr:cNvSpPr>
      </xdr:nvSpPr>
      <xdr:spPr bwMode="auto">
        <a:xfrm>
          <a:off x="0" y="504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1101" name="AutoShape 8" descr="Liga sem capitão">
          <a:extLst>
            <a:ext uri="{FF2B5EF4-FFF2-40B4-BE49-F238E27FC236}">
              <a16:creationId xmlns:a16="http://schemas.microsoft.com/office/drawing/2014/main" id="{486D889E-0E19-496E-8C10-69D68D650C7F}"/>
            </a:ext>
          </a:extLst>
        </xdr:cNvPr>
        <xdr:cNvSpPr>
          <a:spLocks noChangeAspect="1" noChangeArrowheads="1"/>
        </xdr:cNvSpPr>
      </xdr:nvSpPr>
      <xdr:spPr bwMode="auto">
        <a:xfrm>
          <a:off x="0" y="727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1103" name="AutoShape 10" descr="Liga sem capitão">
          <a:extLst>
            <a:ext uri="{FF2B5EF4-FFF2-40B4-BE49-F238E27FC236}">
              <a16:creationId xmlns:a16="http://schemas.microsoft.com/office/drawing/2014/main" id="{41C14101-2591-472F-A356-784A4E51A20F}"/>
            </a:ext>
          </a:extLst>
        </xdr:cNvPr>
        <xdr:cNvSpPr>
          <a:spLocks noChangeAspect="1" noChangeArrowheads="1"/>
        </xdr:cNvSpPr>
      </xdr:nvSpPr>
      <xdr:spPr bwMode="auto">
        <a:xfrm>
          <a:off x="0" y="932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1105" name="AutoShape 12" descr="Liga sem capitão">
          <a:extLst>
            <a:ext uri="{FF2B5EF4-FFF2-40B4-BE49-F238E27FC236}">
              <a16:creationId xmlns:a16="http://schemas.microsoft.com/office/drawing/2014/main" id="{9BACABEC-ED0F-4238-90FE-25842BB9E9CF}"/>
            </a:ext>
          </a:extLst>
        </xdr:cNvPr>
        <xdr:cNvSpPr>
          <a:spLocks noChangeAspect="1" noChangeArrowheads="1"/>
        </xdr:cNvSpPr>
      </xdr:nvSpPr>
      <xdr:spPr bwMode="auto">
        <a:xfrm>
          <a:off x="0" y="1173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1107" name="AutoShape 14" descr="Liga sem capitão">
          <a:extLst>
            <a:ext uri="{FF2B5EF4-FFF2-40B4-BE49-F238E27FC236}">
              <a16:creationId xmlns:a16="http://schemas.microsoft.com/office/drawing/2014/main" id="{BF3C801B-1A1A-44A3-A102-8D92BA9894EA}"/>
            </a:ext>
          </a:extLst>
        </xdr:cNvPr>
        <xdr:cNvSpPr>
          <a:spLocks noChangeAspect="1" noChangeArrowheads="1"/>
        </xdr:cNvSpPr>
      </xdr:nvSpPr>
      <xdr:spPr bwMode="auto">
        <a:xfrm>
          <a:off x="0" y="1414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1109" name="AutoShape 16" descr="Liga sem capitão">
          <a:extLst>
            <a:ext uri="{FF2B5EF4-FFF2-40B4-BE49-F238E27FC236}">
              <a16:creationId xmlns:a16="http://schemas.microsoft.com/office/drawing/2014/main" id="{D26D3D17-0F09-4909-A74F-0AA36A03FCC6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1111" name="AutoShape 18" descr="Liga sem capitão">
          <a:extLst>
            <a:ext uri="{FF2B5EF4-FFF2-40B4-BE49-F238E27FC236}">
              <a16:creationId xmlns:a16="http://schemas.microsoft.com/office/drawing/2014/main" id="{CA55797B-60A3-4BE5-8760-9FE13DCCD8B3}"/>
            </a:ext>
          </a:extLst>
        </xdr:cNvPr>
        <xdr:cNvSpPr>
          <a:spLocks noChangeAspect="1" noChangeArrowheads="1"/>
        </xdr:cNvSpPr>
      </xdr:nvSpPr>
      <xdr:spPr bwMode="auto">
        <a:xfrm>
          <a:off x="0" y="1842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1113" name="AutoShape 20" descr="Liga sem capitão">
          <a:extLst>
            <a:ext uri="{FF2B5EF4-FFF2-40B4-BE49-F238E27FC236}">
              <a16:creationId xmlns:a16="http://schemas.microsoft.com/office/drawing/2014/main" id="{DC0190DF-6E52-4B9B-B550-95D6B00C39AB}"/>
            </a:ext>
          </a:extLst>
        </xdr:cNvPr>
        <xdr:cNvSpPr>
          <a:spLocks noChangeAspect="1" noChangeArrowheads="1"/>
        </xdr:cNvSpPr>
      </xdr:nvSpPr>
      <xdr:spPr bwMode="auto">
        <a:xfrm>
          <a:off x="0" y="2046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1115" name="AutoShape 22" descr="Liga sem capitão">
          <a:extLst>
            <a:ext uri="{FF2B5EF4-FFF2-40B4-BE49-F238E27FC236}">
              <a16:creationId xmlns:a16="http://schemas.microsoft.com/office/drawing/2014/main" id="{CC3B1C61-73F0-44E1-BCA5-D15429525247}"/>
            </a:ext>
          </a:extLst>
        </xdr:cNvPr>
        <xdr:cNvSpPr>
          <a:spLocks noChangeAspect="1" noChangeArrowheads="1"/>
        </xdr:cNvSpPr>
      </xdr:nvSpPr>
      <xdr:spPr bwMode="auto">
        <a:xfrm>
          <a:off x="0" y="2251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1117" name="AutoShape 24" descr="Liga sem capitão">
          <a:extLst>
            <a:ext uri="{FF2B5EF4-FFF2-40B4-BE49-F238E27FC236}">
              <a16:creationId xmlns:a16="http://schemas.microsoft.com/office/drawing/2014/main" id="{F4FC22D8-3DCE-4840-B1E1-24CF6E7E7B07}"/>
            </a:ext>
          </a:extLst>
        </xdr:cNvPr>
        <xdr:cNvSpPr>
          <a:spLocks noChangeAspect="1" noChangeArrowheads="1"/>
        </xdr:cNvSpPr>
      </xdr:nvSpPr>
      <xdr:spPr bwMode="auto">
        <a:xfrm>
          <a:off x="0" y="2474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1119" name="AutoShape 26" descr="Liga sem capitão">
          <a:extLst>
            <a:ext uri="{FF2B5EF4-FFF2-40B4-BE49-F238E27FC236}">
              <a16:creationId xmlns:a16="http://schemas.microsoft.com/office/drawing/2014/main" id="{93934000-8390-4F43-B413-5D900997E3C4}"/>
            </a:ext>
          </a:extLst>
        </xdr:cNvPr>
        <xdr:cNvSpPr>
          <a:spLocks noChangeAspect="1" noChangeArrowheads="1"/>
        </xdr:cNvSpPr>
      </xdr:nvSpPr>
      <xdr:spPr bwMode="auto">
        <a:xfrm>
          <a:off x="0" y="2715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1121" name="AutoShape 28" descr="Liga sem capitão">
          <a:extLst>
            <a:ext uri="{FF2B5EF4-FFF2-40B4-BE49-F238E27FC236}">
              <a16:creationId xmlns:a16="http://schemas.microsoft.com/office/drawing/2014/main" id="{AAA2D7AA-B189-4E28-BBBF-58247EE5730B}"/>
            </a:ext>
          </a:extLst>
        </xdr:cNvPr>
        <xdr:cNvSpPr>
          <a:spLocks noChangeAspect="1" noChangeArrowheads="1"/>
        </xdr:cNvSpPr>
      </xdr:nvSpPr>
      <xdr:spPr bwMode="auto">
        <a:xfrm>
          <a:off x="0" y="2956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1123" name="AutoShape 30" descr="Liga sem capitão">
          <a:extLst>
            <a:ext uri="{FF2B5EF4-FFF2-40B4-BE49-F238E27FC236}">
              <a16:creationId xmlns:a16="http://schemas.microsoft.com/office/drawing/2014/main" id="{5ACD8ED9-6EB5-428F-95B2-05C6E8CA8CC9}"/>
            </a:ext>
          </a:extLst>
        </xdr:cNvPr>
        <xdr:cNvSpPr>
          <a:spLocks noChangeAspect="1" noChangeArrowheads="1"/>
        </xdr:cNvSpPr>
      </xdr:nvSpPr>
      <xdr:spPr bwMode="auto">
        <a:xfrm>
          <a:off x="0" y="3161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1125" name="AutoShape 32" descr="Liga sem capitão">
          <a:extLst>
            <a:ext uri="{FF2B5EF4-FFF2-40B4-BE49-F238E27FC236}">
              <a16:creationId xmlns:a16="http://schemas.microsoft.com/office/drawing/2014/main" id="{A52D2E43-6A46-4022-B13F-46B1652474A2}"/>
            </a:ext>
          </a:extLst>
        </xdr:cNvPr>
        <xdr:cNvSpPr>
          <a:spLocks noChangeAspect="1" noChangeArrowheads="1"/>
        </xdr:cNvSpPr>
      </xdr:nvSpPr>
      <xdr:spPr bwMode="auto">
        <a:xfrm>
          <a:off x="0" y="3366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1127" name="AutoShape 34" descr="Liga sem capitão">
          <a:extLst>
            <a:ext uri="{FF2B5EF4-FFF2-40B4-BE49-F238E27FC236}">
              <a16:creationId xmlns:a16="http://schemas.microsoft.com/office/drawing/2014/main" id="{D8D1CBD2-3B81-4B6B-AE72-8B428D45CC2E}"/>
            </a:ext>
          </a:extLst>
        </xdr:cNvPr>
        <xdr:cNvSpPr>
          <a:spLocks noChangeAspect="1" noChangeArrowheads="1"/>
        </xdr:cNvSpPr>
      </xdr:nvSpPr>
      <xdr:spPr bwMode="auto">
        <a:xfrm>
          <a:off x="0" y="3607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1129" name="AutoShape 36" descr="Liga sem capitão">
          <a:extLst>
            <a:ext uri="{FF2B5EF4-FFF2-40B4-BE49-F238E27FC236}">
              <a16:creationId xmlns:a16="http://schemas.microsoft.com/office/drawing/2014/main" id="{6E1A2977-D24E-444A-97C0-5262D0A097F7}"/>
            </a:ext>
          </a:extLst>
        </xdr:cNvPr>
        <xdr:cNvSpPr>
          <a:spLocks noChangeAspect="1" noChangeArrowheads="1"/>
        </xdr:cNvSpPr>
      </xdr:nvSpPr>
      <xdr:spPr bwMode="auto">
        <a:xfrm>
          <a:off x="0" y="384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1131" name="AutoShape 38" descr="Liga sem capitão">
          <a:extLst>
            <a:ext uri="{FF2B5EF4-FFF2-40B4-BE49-F238E27FC236}">
              <a16:creationId xmlns:a16="http://schemas.microsoft.com/office/drawing/2014/main" id="{32011603-51B5-45DF-A5CC-9AB2031509E8}"/>
            </a:ext>
          </a:extLst>
        </xdr:cNvPr>
        <xdr:cNvSpPr>
          <a:spLocks noChangeAspect="1" noChangeArrowheads="1"/>
        </xdr:cNvSpPr>
      </xdr:nvSpPr>
      <xdr:spPr bwMode="auto">
        <a:xfrm>
          <a:off x="0" y="4089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1133" name="AutoShape 40" descr="Liga sem capitão">
          <a:extLst>
            <a:ext uri="{FF2B5EF4-FFF2-40B4-BE49-F238E27FC236}">
              <a16:creationId xmlns:a16="http://schemas.microsoft.com/office/drawing/2014/main" id="{FEA070F7-17CA-4E19-8321-94C83D50BAD0}"/>
            </a:ext>
          </a:extLst>
        </xdr:cNvPr>
        <xdr:cNvSpPr>
          <a:spLocks noChangeAspect="1" noChangeArrowheads="1"/>
        </xdr:cNvSpPr>
      </xdr:nvSpPr>
      <xdr:spPr bwMode="auto">
        <a:xfrm>
          <a:off x="0" y="4311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1135" name="AutoShape 42" descr="Liga sem capitão">
          <a:extLst>
            <a:ext uri="{FF2B5EF4-FFF2-40B4-BE49-F238E27FC236}">
              <a16:creationId xmlns:a16="http://schemas.microsoft.com/office/drawing/2014/main" id="{B7DEBBD6-0A2C-4CA3-B324-EDE4D94C6DA5}"/>
            </a:ext>
          </a:extLst>
        </xdr:cNvPr>
        <xdr:cNvSpPr>
          <a:spLocks noChangeAspect="1" noChangeArrowheads="1"/>
        </xdr:cNvSpPr>
      </xdr:nvSpPr>
      <xdr:spPr bwMode="auto">
        <a:xfrm>
          <a:off x="0" y="4534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1137" name="AutoShape 44" descr="Liga sem capitão">
          <a:extLst>
            <a:ext uri="{FF2B5EF4-FFF2-40B4-BE49-F238E27FC236}">
              <a16:creationId xmlns:a16="http://schemas.microsoft.com/office/drawing/2014/main" id="{E6DB4595-C669-420C-A3BD-DB4B1008AB74}"/>
            </a:ext>
          </a:extLst>
        </xdr:cNvPr>
        <xdr:cNvSpPr>
          <a:spLocks noChangeAspect="1" noChangeArrowheads="1"/>
        </xdr:cNvSpPr>
      </xdr:nvSpPr>
      <xdr:spPr bwMode="auto">
        <a:xfrm>
          <a:off x="0" y="4739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1139" name="AutoShape 46" descr="Liga sem capitão">
          <a:extLst>
            <a:ext uri="{FF2B5EF4-FFF2-40B4-BE49-F238E27FC236}">
              <a16:creationId xmlns:a16="http://schemas.microsoft.com/office/drawing/2014/main" id="{E3DA23A1-CB78-419F-A746-ED514366D965}"/>
            </a:ext>
          </a:extLst>
        </xdr:cNvPr>
        <xdr:cNvSpPr>
          <a:spLocks noChangeAspect="1" noChangeArrowheads="1"/>
        </xdr:cNvSpPr>
      </xdr:nvSpPr>
      <xdr:spPr bwMode="auto">
        <a:xfrm>
          <a:off x="0" y="4962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1141" name="AutoShape 48" descr="Liga sem capitão">
          <a:extLst>
            <a:ext uri="{FF2B5EF4-FFF2-40B4-BE49-F238E27FC236}">
              <a16:creationId xmlns:a16="http://schemas.microsoft.com/office/drawing/2014/main" id="{8B968D23-8543-4D34-A551-34612F1BF69F}"/>
            </a:ext>
          </a:extLst>
        </xdr:cNvPr>
        <xdr:cNvSpPr>
          <a:spLocks noChangeAspect="1" noChangeArrowheads="1"/>
        </xdr:cNvSpPr>
      </xdr:nvSpPr>
      <xdr:spPr bwMode="auto">
        <a:xfrm>
          <a:off x="0" y="5203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1142" name="AutoShape 50" descr="Liga sem capitão">
          <a:extLst>
            <a:ext uri="{FF2B5EF4-FFF2-40B4-BE49-F238E27FC236}">
              <a16:creationId xmlns:a16="http://schemas.microsoft.com/office/drawing/2014/main" id="{5717A2F0-6EBE-44E1-A291-DF29341BD468}"/>
            </a:ext>
          </a:extLst>
        </xdr:cNvPr>
        <xdr:cNvSpPr>
          <a:spLocks noChangeAspect="1" noChangeArrowheads="1"/>
        </xdr:cNvSpPr>
      </xdr:nvSpPr>
      <xdr:spPr bwMode="auto">
        <a:xfrm>
          <a:off x="0" y="5426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1143" name="AutoShape 52" descr="Liga sem capitão">
          <a:extLst>
            <a:ext uri="{FF2B5EF4-FFF2-40B4-BE49-F238E27FC236}">
              <a16:creationId xmlns:a16="http://schemas.microsoft.com/office/drawing/2014/main" id="{DAF3B6C1-D5B7-4416-983C-C4CE5B29A7C7}"/>
            </a:ext>
          </a:extLst>
        </xdr:cNvPr>
        <xdr:cNvSpPr>
          <a:spLocks noChangeAspect="1" noChangeArrowheads="1"/>
        </xdr:cNvSpPr>
      </xdr:nvSpPr>
      <xdr:spPr bwMode="auto">
        <a:xfrm>
          <a:off x="0" y="5649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1144" name="AutoShape 54" descr="Liga sem capitão">
          <a:extLst>
            <a:ext uri="{FF2B5EF4-FFF2-40B4-BE49-F238E27FC236}">
              <a16:creationId xmlns:a16="http://schemas.microsoft.com/office/drawing/2014/main" id="{2BE43BB9-BE31-4BE9-A569-EC90D1C81DD7}"/>
            </a:ext>
          </a:extLst>
        </xdr:cNvPr>
        <xdr:cNvSpPr>
          <a:spLocks noChangeAspect="1" noChangeArrowheads="1"/>
        </xdr:cNvSpPr>
      </xdr:nvSpPr>
      <xdr:spPr bwMode="auto">
        <a:xfrm>
          <a:off x="0" y="5854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1145" name="AutoShape 56" descr="Liga sem capitão">
          <a:extLst>
            <a:ext uri="{FF2B5EF4-FFF2-40B4-BE49-F238E27FC236}">
              <a16:creationId xmlns:a16="http://schemas.microsoft.com/office/drawing/2014/main" id="{1181BAE6-06BC-456F-AF5E-2694E5B91D98}"/>
            </a:ext>
          </a:extLst>
        </xdr:cNvPr>
        <xdr:cNvSpPr>
          <a:spLocks noChangeAspect="1" noChangeArrowheads="1"/>
        </xdr:cNvSpPr>
      </xdr:nvSpPr>
      <xdr:spPr bwMode="auto">
        <a:xfrm>
          <a:off x="0" y="6076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1146" name="AutoShape 58" descr="Liga sem capitão">
          <a:extLst>
            <a:ext uri="{FF2B5EF4-FFF2-40B4-BE49-F238E27FC236}">
              <a16:creationId xmlns:a16="http://schemas.microsoft.com/office/drawing/2014/main" id="{3D00E980-13D2-4175-8F57-39735770410C}"/>
            </a:ext>
          </a:extLst>
        </xdr:cNvPr>
        <xdr:cNvSpPr>
          <a:spLocks noChangeAspect="1" noChangeArrowheads="1"/>
        </xdr:cNvSpPr>
      </xdr:nvSpPr>
      <xdr:spPr bwMode="auto">
        <a:xfrm>
          <a:off x="0" y="6281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1147" name="AutoShape 60" descr="Liga sem capitão">
          <a:extLst>
            <a:ext uri="{FF2B5EF4-FFF2-40B4-BE49-F238E27FC236}">
              <a16:creationId xmlns:a16="http://schemas.microsoft.com/office/drawing/2014/main" id="{FE297E4E-F271-467C-B067-72023B8FB860}"/>
            </a:ext>
          </a:extLst>
        </xdr:cNvPr>
        <xdr:cNvSpPr>
          <a:spLocks noChangeAspect="1" noChangeArrowheads="1"/>
        </xdr:cNvSpPr>
      </xdr:nvSpPr>
      <xdr:spPr bwMode="auto">
        <a:xfrm>
          <a:off x="0" y="6522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1148" name="AutoShape 62" descr="Liga sem capitão">
          <a:extLst>
            <a:ext uri="{FF2B5EF4-FFF2-40B4-BE49-F238E27FC236}">
              <a16:creationId xmlns:a16="http://schemas.microsoft.com/office/drawing/2014/main" id="{D7739D1C-9A11-4B0B-9982-5D83738361A9}"/>
            </a:ext>
          </a:extLst>
        </xdr:cNvPr>
        <xdr:cNvSpPr>
          <a:spLocks noChangeAspect="1" noChangeArrowheads="1"/>
        </xdr:cNvSpPr>
      </xdr:nvSpPr>
      <xdr:spPr bwMode="auto">
        <a:xfrm>
          <a:off x="0" y="6727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1149" name="AutoShape 64" descr="Liga sem capitão">
          <a:extLst>
            <a:ext uri="{FF2B5EF4-FFF2-40B4-BE49-F238E27FC236}">
              <a16:creationId xmlns:a16="http://schemas.microsoft.com/office/drawing/2014/main" id="{AF75A0FD-B20B-4F6E-AACF-96DD694AF5B0}"/>
            </a:ext>
          </a:extLst>
        </xdr:cNvPr>
        <xdr:cNvSpPr>
          <a:spLocks noChangeAspect="1" noChangeArrowheads="1"/>
        </xdr:cNvSpPr>
      </xdr:nvSpPr>
      <xdr:spPr bwMode="auto">
        <a:xfrm>
          <a:off x="0" y="6968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1150" name="AutoShape 66" descr="Liga sem capitão">
          <a:extLst>
            <a:ext uri="{FF2B5EF4-FFF2-40B4-BE49-F238E27FC236}">
              <a16:creationId xmlns:a16="http://schemas.microsoft.com/office/drawing/2014/main" id="{3A86EFC1-BAA3-42AB-97EC-79C7580BFED5}"/>
            </a:ext>
          </a:extLst>
        </xdr:cNvPr>
        <xdr:cNvSpPr>
          <a:spLocks noChangeAspect="1" noChangeArrowheads="1"/>
        </xdr:cNvSpPr>
      </xdr:nvSpPr>
      <xdr:spPr bwMode="auto">
        <a:xfrm>
          <a:off x="0" y="7191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1151" name="AutoShape 68" descr="Liga sem capitão">
          <a:extLst>
            <a:ext uri="{FF2B5EF4-FFF2-40B4-BE49-F238E27FC236}">
              <a16:creationId xmlns:a16="http://schemas.microsoft.com/office/drawing/2014/main" id="{31807775-08A1-432B-9070-FC1398CA9DD9}"/>
            </a:ext>
          </a:extLst>
        </xdr:cNvPr>
        <xdr:cNvSpPr>
          <a:spLocks noChangeAspect="1" noChangeArrowheads="1"/>
        </xdr:cNvSpPr>
      </xdr:nvSpPr>
      <xdr:spPr bwMode="auto">
        <a:xfrm>
          <a:off x="0" y="7432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14400" name="AutoShape 70" descr="Liga sem capitão">
          <a:extLst>
            <a:ext uri="{FF2B5EF4-FFF2-40B4-BE49-F238E27FC236}">
              <a16:creationId xmlns:a16="http://schemas.microsoft.com/office/drawing/2014/main" id="{ED05AA94-D47E-40DA-80E2-1AA898E162CF}"/>
            </a:ext>
          </a:extLst>
        </xdr:cNvPr>
        <xdr:cNvSpPr>
          <a:spLocks noChangeAspect="1" noChangeArrowheads="1"/>
        </xdr:cNvSpPr>
      </xdr:nvSpPr>
      <xdr:spPr bwMode="auto">
        <a:xfrm>
          <a:off x="0" y="7637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14401" name="AutoShape 72" descr="Liga sem capitão">
          <a:extLst>
            <a:ext uri="{FF2B5EF4-FFF2-40B4-BE49-F238E27FC236}">
              <a16:creationId xmlns:a16="http://schemas.microsoft.com/office/drawing/2014/main" id="{ED311566-1C38-41A4-ABB9-15895D11C1BF}"/>
            </a:ext>
          </a:extLst>
        </xdr:cNvPr>
        <xdr:cNvSpPr>
          <a:spLocks noChangeAspect="1" noChangeArrowheads="1"/>
        </xdr:cNvSpPr>
      </xdr:nvSpPr>
      <xdr:spPr bwMode="auto">
        <a:xfrm>
          <a:off x="0" y="786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14402" name="AutoShape 74" descr="Liga sem capitão">
          <a:extLst>
            <a:ext uri="{FF2B5EF4-FFF2-40B4-BE49-F238E27FC236}">
              <a16:creationId xmlns:a16="http://schemas.microsoft.com/office/drawing/2014/main" id="{04A72A92-DB5B-4A54-B081-6EBEDB077BCA}"/>
            </a:ext>
          </a:extLst>
        </xdr:cNvPr>
        <xdr:cNvSpPr>
          <a:spLocks noChangeAspect="1" noChangeArrowheads="1"/>
        </xdr:cNvSpPr>
      </xdr:nvSpPr>
      <xdr:spPr bwMode="auto">
        <a:xfrm>
          <a:off x="0" y="8064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14403" name="AutoShape 76" descr="Liga sem capitão">
          <a:extLst>
            <a:ext uri="{FF2B5EF4-FFF2-40B4-BE49-F238E27FC236}">
              <a16:creationId xmlns:a16="http://schemas.microsoft.com/office/drawing/2014/main" id="{774058A2-D2D4-4EF6-94A1-096AA9D30E29}"/>
            </a:ext>
          </a:extLst>
        </xdr:cNvPr>
        <xdr:cNvSpPr>
          <a:spLocks noChangeAspect="1" noChangeArrowheads="1"/>
        </xdr:cNvSpPr>
      </xdr:nvSpPr>
      <xdr:spPr bwMode="auto">
        <a:xfrm>
          <a:off x="0" y="8269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14404" name="AutoShape 78" descr="Liga sem capitão">
          <a:extLst>
            <a:ext uri="{FF2B5EF4-FFF2-40B4-BE49-F238E27FC236}">
              <a16:creationId xmlns:a16="http://schemas.microsoft.com/office/drawing/2014/main" id="{6F398121-E7B5-4A8E-8409-9A616158AA24}"/>
            </a:ext>
          </a:extLst>
        </xdr:cNvPr>
        <xdr:cNvSpPr>
          <a:spLocks noChangeAspect="1" noChangeArrowheads="1"/>
        </xdr:cNvSpPr>
      </xdr:nvSpPr>
      <xdr:spPr bwMode="auto">
        <a:xfrm>
          <a:off x="0" y="8492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14405" name="AutoShape 80" descr="Liga sem capitão">
          <a:extLst>
            <a:ext uri="{FF2B5EF4-FFF2-40B4-BE49-F238E27FC236}">
              <a16:creationId xmlns:a16="http://schemas.microsoft.com/office/drawing/2014/main" id="{0A04B39D-88DC-44C8-9556-A6263E89DF2B}"/>
            </a:ext>
          </a:extLst>
        </xdr:cNvPr>
        <xdr:cNvSpPr>
          <a:spLocks noChangeAspect="1" noChangeArrowheads="1"/>
        </xdr:cNvSpPr>
      </xdr:nvSpPr>
      <xdr:spPr bwMode="auto">
        <a:xfrm>
          <a:off x="0" y="8697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14406" name="AutoShape 82" descr="Liga sem capitão">
          <a:extLst>
            <a:ext uri="{FF2B5EF4-FFF2-40B4-BE49-F238E27FC236}">
              <a16:creationId xmlns:a16="http://schemas.microsoft.com/office/drawing/2014/main" id="{5182FC0E-AA85-4586-8E20-2371F3B1AAA5}"/>
            </a:ext>
          </a:extLst>
        </xdr:cNvPr>
        <xdr:cNvSpPr>
          <a:spLocks noChangeAspect="1" noChangeArrowheads="1"/>
        </xdr:cNvSpPr>
      </xdr:nvSpPr>
      <xdr:spPr bwMode="auto">
        <a:xfrm>
          <a:off x="0" y="8902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14407" name="AutoShape 84" descr="Liga sem capitão">
          <a:extLst>
            <a:ext uri="{FF2B5EF4-FFF2-40B4-BE49-F238E27FC236}">
              <a16:creationId xmlns:a16="http://schemas.microsoft.com/office/drawing/2014/main" id="{8CCBCEF3-F048-4472-8371-2D9FCB1BFBFD}"/>
            </a:ext>
          </a:extLst>
        </xdr:cNvPr>
        <xdr:cNvSpPr>
          <a:spLocks noChangeAspect="1" noChangeArrowheads="1"/>
        </xdr:cNvSpPr>
      </xdr:nvSpPr>
      <xdr:spPr bwMode="auto">
        <a:xfrm>
          <a:off x="0" y="9124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14408" name="AutoShape 86" descr="Liga sem capitão">
          <a:extLst>
            <a:ext uri="{FF2B5EF4-FFF2-40B4-BE49-F238E27FC236}">
              <a16:creationId xmlns:a16="http://schemas.microsoft.com/office/drawing/2014/main" id="{CDD8A3CD-97B5-4916-A5B4-8B29CC709336}"/>
            </a:ext>
          </a:extLst>
        </xdr:cNvPr>
        <xdr:cNvSpPr>
          <a:spLocks noChangeAspect="1" noChangeArrowheads="1"/>
        </xdr:cNvSpPr>
      </xdr:nvSpPr>
      <xdr:spPr bwMode="auto">
        <a:xfrm>
          <a:off x="0" y="9329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14409" name="AutoShape 88" descr="Liga sem capitão">
          <a:extLst>
            <a:ext uri="{FF2B5EF4-FFF2-40B4-BE49-F238E27FC236}">
              <a16:creationId xmlns:a16="http://schemas.microsoft.com/office/drawing/2014/main" id="{73FF20AA-3DF7-42F9-941A-5F7DB731E47A}"/>
            </a:ext>
          </a:extLst>
        </xdr:cNvPr>
        <xdr:cNvSpPr>
          <a:spLocks noChangeAspect="1" noChangeArrowheads="1"/>
        </xdr:cNvSpPr>
      </xdr:nvSpPr>
      <xdr:spPr bwMode="auto">
        <a:xfrm>
          <a:off x="0" y="9534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14410" name="AutoShape 90" descr="Liga sem capitão">
          <a:extLst>
            <a:ext uri="{FF2B5EF4-FFF2-40B4-BE49-F238E27FC236}">
              <a16:creationId xmlns:a16="http://schemas.microsoft.com/office/drawing/2014/main" id="{673B0088-FF59-48A2-9B1F-1B654557174A}"/>
            </a:ext>
          </a:extLst>
        </xdr:cNvPr>
        <xdr:cNvSpPr>
          <a:spLocks noChangeAspect="1" noChangeArrowheads="1"/>
        </xdr:cNvSpPr>
      </xdr:nvSpPr>
      <xdr:spPr bwMode="auto">
        <a:xfrm>
          <a:off x="0" y="9739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14411" name="AutoShape 92" descr="Liga sem capitão">
          <a:extLst>
            <a:ext uri="{FF2B5EF4-FFF2-40B4-BE49-F238E27FC236}">
              <a16:creationId xmlns:a16="http://schemas.microsoft.com/office/drawing/2014/main" id="{A2D84CE7-558A-412B-BAC8-090DEB9E908A}"/>
            </a:ext>
          </a:extLst>
        </xdr:cNvPr>
        <xdr:cNvSpPr>
          <a:spLocks noChangeAspect="1" noChangeArrowheads="1"/>
        </xdr:cNvSpPr>
      </xdr:nvSpPr>
      <xdr:spPr bwMode="auto">
        <a:xfrm>
          <a:off x="0" y="9999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14412" name="AutoShape 94" descr="Liga sem capitão">
          <a:extLst>
            <a:ext uri="{FF2B5EF4-FFF2-40B4-BE49-F238E27FC236}">
              <a16:creationId xmlns:a16="http://schemas.microsoft.com/office/drawing/2014/main" id="{A9879B0B-98C6-4118-BB85-56EA1454271F}"/>
            </a:ext>
          </a:extLst>
        </xdr:cNvPr>
        <xdr:cNvSpPr>
          <a:spLocks noChangeAspect="1" noChangeArrowheads="1"/>
        </xdr:cNvSpPr>
      </xdr:nvSpPr>
      <xdr:spPr bwMode="auto">
        <a:xfrm>
          <a:off x="0" y="10222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14413" name="AutoShape 96" descr="Liga sem capitão">
          <a:extLst>
            <a:ext uri="{FF2B5EF4-FFF2-40B4-BE49-F238E27FC236}">
              <a16:creationId xmlns:a16="http://schemas.microsoft.com/office/drawing/2014/main" id="{641077B8-8CEB-4352-8493-5767C709AF73}"/>
            </a:ext>
          </a:extLst>
        </xdr:cNvPr>
        <xdr:cNvSpPr>
          <a:spLocks noChangeAspect="1" noChangeArrowheads="1"/>
        </xdr:cNvSpPr>
      </xdr:nvSpPr>
      <xdr:spPr bwMode="auto">
        <a:xfrm>
          <a:off x="0" y="10445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14414" name="AutoShape 98" descr="Liga sem capitão">
          <a:extLst>
            <a:ext uri="{FF2B5EF4-FFF2-40B4-BE49-F238E27FC236}">
              <a16:creationId xmlns:a16="http://schemas.microsoft.com/office/drawing/2014/main" id="{CF3C0F40-A951-4150-9768-4A7811C72721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14415" name="AutoShape 100" descr="Liga sem capitão">
          <a:extLst>
            <a:ext uri="{FF2B5EF4-FFF2-40B4-BE49-F238E27FC236}">
              <a16:creationId xmlns:a16="http://schemas.microsoft.com/office/drawing/2014/main" id="{56DD9AA5-BF1C-47CD-B38C-D61941E2BB6A}"/>
            </a:ext>
          </a:extLst>
        </xdr:cNvPr>
        <xdr:cNvSpPr>
          <a:spLocks noChangeAspect="1" noChangeArrowheads="1"/>
        </xdr:cNvSpPr>
      </xdr:nvSpPr>
      <xdr:spPr bwMode="auto">
        <a:xfrm>
          <a:off x="0" y="1089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14416" name="AutoShape 102" descr="Liga sem capitão">
          <a:extLst>
            <a:ext uri="{FF2B5EF4-FFF2-40B4-BE49-F238E27FC236}">
              <a16:creationId xmlns:a16="http://schemas.microsoft.com/office/drawing/2014/main" id="{BCC0F796-6328-48EF-BD64-13F61F635503}"/>
            </a:ext>
          </a:extLst>
        </xdr:cNvPr>
        <xdr:cNvSpPr>
          <a:spLocks noChangeAspect="1" noChangeArrowheads="1"/>
        </xdr:cNvSpPr>
      </xdr:nvSpPr>
      <xdr:spPr bwMode="auto">
        <a:xfrm>
          <a:off x="0" y="11113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14417" name="AutoShape 104" descr="Liga sem capitão">
          <a:extLst>
            <a:ext uri="{FF2B5EF4-FFF2-40B4-BE49-F238E27FC236}">
              <a16:creationId xmlns:a16="http://schemas.microsoft.com/office/drawing/2014/main" id="{AA361F04-191D-4B25-8522-CC7F538646D8}"/>
            </a:ext>
          </a:extLst>
        </xdr:cNvPr>
        <xdr:cNvSpPr>
          <a:spLocks noChangeAspect="1" noChangeArrowheads="1"/>
        </xdr:cNvSpPr>
      </xdr:nvSpPr>
      <xdr:spPr bwMode="auto">
        <a:xfrm>
          <a:off x="0" y="11318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14418" name="AutoShape 106" descr="Liga sem capitão">
          <a:extLst>
            <a:ext uri="{FF2B5EF4-FFF2-40B4-BE49-F238E27FC236}">
              <a16:creationId xmlns:a16="http://schemas.microsoft.com/office/drawing/2014/main" id="{ADC500A3-3993-4249-80FE-BDC612443CF6}"/>
            </a:ext>
          </a:extLst>
        </xdr:cNvPr>
        <xdr:cNvSpPr>
          <a:spLocks noChangeAspect="1" noChangeArrowheads="1"/>
        </xdr:cNvSpPr>
      </xdr:nvSpPr>
      <xdr:spPr bwMode="auto">
        <a:xfrm>
          <a:off x="0" y="11523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14419" name="AutoShape 108" descr="Liga sem capitão">
          <a:extLst>
            <a:ext uri="{FF2B5EF4-FFF2-40B4-BE49-F238E27FC236}">
              <a16:creationId xmlns:a16="http://schemas.microsoft.com/office/drawing/2014/main" id="{218999F2-2705-41E5-BED6-92FB1D15860F}"/>
            </a:ext>
          </a:extLst>
        </xdr:cNvPr>
        <xdr:cNvSpPr>
          <a:spLocks noChangeAspect="1" noChangeArrowheads="1"/>
        </xdr:cNvSpPr>
      </xdr:nvSpPr>
      <xdr:spPr bwMode="auto">
        <a:xfrm>
          <a:off x="0" y="11746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14420" name="AutoShape 110" descr="Liga sem capitão">
          <a:extLst>
            <a:ext uri="{FF2B5EF4-FFF2-40B4-BE49-F238E27FC236}">
              <a16:creationId xmlns:a16="http://schemas.microsoft.com/office/drawing/2014/main" id="{2E184E32-BFD4-47F3-B38E-8098F8164597}"/>
            </a:ext>
          </a:extLst>
        </xdr:cNvPr>
        <xdr:cNvSpPr>
          <a:spLocks noChangeAspect="1" noChangeArrowheads="1"/>
        </xdr:cNvSpPr>
      </xdr:nvSpPr>
      <xdr:spPr bwMode="auto">
        <a:xfrm>
          <a:off x="0" y="11969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14421" name="AutoShape 112" descr="Liga sem capitão">
          <a:extLst>
            <a:ext uri="{FF2B5EF4-FFF2-40B4-BE49-F238E27FC236}">
              <a16:creationId xmlns:a16="http://schemas.microsoft.com/office/drawing/2014/main" id="{468842ED-D10E-4415-920A-230AB7476DB1}"/>
            </a:ext>
          </a:extLst>
        </xdr:cNvPr>
        <xdr:cNvSpPr>
          <a:spLocks noChangeAspect="1" noChangeArrowheads="1"/>
        </xdr:cNvSpPr>
      </xdr:nvSpPr>
      <xdr:spPr bwMode="auto">
        <a:xfrm>
          <a:off x="0" y="12173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14422" name="AutoShape 114" descr="Liga sem capitão">
          <a:extLst>
            <a:ext uri="{FF2B5EF4-FFF2-40B4-BE49-F238E27FC236}">
              <a16:creationId xmlns:a16="http://schemas.microsoft.com/office/drawing/2014/main" id="{B0720E17-19CE-4214-90F8-76AA62227090}"/>
            </a:ext>
          </a:extLst>
        </xdr:cNvPr>
        <xdr:cNvSpPr>
          <a:spLocks noChangeAspect="1" noChangeArrowheads="1"/>
        </xdr:cNvSpPr>
      </xdr:nvSpPr>
      <xdr:spPr bwMode="auto">
        <a:xfrm>
          <a:off x="0" y="12396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14423" name="AutoShape 116" descr="Liga sem capitão">
          <a:extLst>
            <a:ext uri="{FF2B5EF4-FFF2-40B4-BE49-F238E27FC236}">
              <a16:creationId xmlns:a16="http://schemas.microsoft.com/office/drawing/2014/main" id="{D1E63FC0-F252-4D4B-848C-C3E965EF854D}"/>
            </a:ext>
          </a:extLst>
        </xdr:cNvPr>
        <xdr:cNvSpPr>
          <a:spLocks noChangeAspect="1" noChangeArrowheads="1"/>
        </xdr:cNvSpPr>
      </xdr:nvSpPr>
      <xdr:spPr bwMode="auto">
        <a:xfrm>
          <a:off x="0" y="12601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15</xdr:col>
      <xdr:colOff>495300</xdr:colOff>
      <xdr:row>16</xdr:row>
      <xdr:rowOff>106680</xdr:rowOff>
    </xdr:to>
    <xdr:pic>
      <xdr:nvPicPr>
        <xdr:cNvPr id="2" name="Imagem 1" descr="Escudo o time Nick">
          <a:extLst>
            <a:ext uri="{FF2B5EF4-FFF2-40B4-BE49-F238E27FC236}">
              <a16:creationId xmlns:a16="http://schemas.microsoft.com/office/drawing/2014/main" id="{3054BF78-E7B8-2B89-E611-B8A9DCECB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114300</xdr:colOff>
      <xdr:row>3</xdr:row>
      <xdr:rowOff>114300</xdr:rowOff>
    </xdr:to>
    <xdr:sp macro="" textlink="">
      <xdr:nvSpPr>
        <xdr:cNvPr id="3074" name="AutoShape 2" descr="Liga sem capitão">
          <a:extLst>
            <a:ext uri="{FF2B5EF4-FFF2-40B4-BE49-F238E27FC236}">
              <a16:creationId xmlns:a16="http://schemas.microsoft.com/office/drawing/2014/main" id="{EE2D7693-F7FD-E55B-336F-94A784F3EDD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15</xdr:col>
      <xdr:colOff>495300</xdr:colOff>
      <xdr:row>22</xdr:row>
      <xdr:rowOff>106680</xdr:rowOff>
    </xdr:to>
    <xdr:pic>
      <xdr:nvPicPr>
        <xdr:cNvPr id="3" name="Imagem 2" descr="Escudo o time Gabriel">
          <a:extLst>
            <a:ext uri="{FF2B5EF4-FFF2-40B4-BE49-F238E27FC236}">
              <a16:creationId xmlns:a16="http://schemas.microsoft.com/office/drawing/2014/main" id="{7B9F6908-F275-F2C9-433C-C722D4C1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4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114300</xdr:colOff>
      <xdr:row>10</xdr:row>
      <xdr:rowOff>114300</xdr:rowOff>
    </xdr:to>
    <xdr:sp macro="" textlink="">
      <xdr:nvSpPr>
        <xdr:cNvPr id="3076" name="AutoShape 4" descr="Liga sem capitão">
          <a:extLst>
            <a:ext uri="{FF2B5EF4-FFF2-40B4-BE49-F238E27FC236}">
              <a16:creationId xmlns:a16="http://schemas.microsoft.com/office/drawing/2014/main" id="{0758FA4D-3CFA-ADD2-62D7-A65DB536465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83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15</xdr:col>
      <xdr:colOff>495300</xdr:colOff>
      <xdr:row>29</xdr:row>
      <xdr:rowOff>106680</xdr:rowOff>
    </xdr:to>
    <xdr:pic>
      <xdr:nvPicPr>
        <xdr:cNvPr id="4" name="Imagem 3" descr="Escudo o time Shoji">
          <a:extLst>
            <a:ext uri="{FF2B5EF4-FFF2-40B4-BE49-F238E27FC236}">
              <a16:creationId xmlns:a16="http://schemas.microsoft.com/office/drawing/2014/main" id="{6744D0B4-6BE3-60CD-370B-E569B77F8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80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114300</xdr:colOff>
      <xdr:row>17</xdr:row>
      <xdr:rowOff>114300</xdr:rowOff>
    </xdr:to>
    <xdr:sp macro="" textlink="">
      <xdr:nvSpPr>
        <xdr:cNvPr id="3078" name="AutoShape 6" descr="Liga sem capitão">
          <a:extLst>
            <a:ext uri="{FF2B5EF4-FFF2-40B4-BE49-F238E27FC236}">
              <a16:creationId xmlns:a16="http://schemas.microsoft.com/office/drawing/2014/main" id="{9ECC813D-087E-8E73-0645-2B505858EC2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074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15</xdr:col>
      <xdr:colOff>495300</xdr:colOff>
      <xdr:row>36</xdr:row>
      <xdr:rowOff>106680</xdr:rowOff>
    </xdr:to>
    <xdr:pic>
      <xdr:nvPicPr>
        <xdr:cNvPr id="5" name="Imagem 4" descr="Escudo o time Gabriel Ratto">
          <a:extLst>
            <a:ext uri="{FF2B5EF4-FFF2-40B4-BE49-F238E27FC236}">
              <a16:creationId xmlns:a16="http://schemas.microsoft.com/office/drawing/2014/main" id="{E37005A9-3542-7C4F-FA5D-D5395B2A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0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114300</xdr:colOff>
      <xdr:row>24</xdr:row>
      <xdr:rowOff>114300</xdr:rowOff>
    </xdr:to>
    <xdr:sp macro="" textlink="">
      <xdr:nvSpPr>
        <xdr:cNvPr id="3080" name="AutoShape 8" descr="Liga sem capitão">
          <a:extLst>
            <a:ext uri="{FF2B5EF4-FFF2-40B4-BE49-F238E27FC236}">
              <a16:creationId xmlns:a16="http://schemas.microsoft.com/office/drawing/2014/main" id="{CC5AFE59-B307-0ABF-E4D2-129035665B6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498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495300</xdr:colOff>
      <xdr:row>42</xdr:row>
      <xdr:rowOff>152400</xdr:rowOff>
    </xdr:to>
    <xdr:pic>
      <xdr:nvPicPr>
        <xdr:cNvPr id="6" name="Imagem 5" descr="Escudo o time Gabriel Machado">
          <a:extLst>
            <a:ext uri="{FF2B5EF4-FFF2-40B4-BE49-F238E27FC236}">
              <a16:creationId xmlns:a16="http://schemas.microsoft.com/office/drawing/2014/main" id="{F7EB4149-16C9-4875-1AA2-6208E0624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14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114300</xdr:colOff>
      <xdr:row>31</xdr:row>
      <xdr:rowOff>114300</xdr:rowOff>
    </xdr:to>
    <xdr:sp macro="" textlink="">
      <xdr:nvSpPr>
        <xdr:cNvPr id="3082" name="AutoShape 10" descr="Liga sem capitão">
          <a:extLst>
            <a:ext uri="{FF2B5EF4-FFF2-40B4-BE49-F238E27FC236}">
              <a16:creationId xmlns:a16="http://schemas.microsoft.com/office/drawing/2014/main" id="{874D3F61-64C6-A22B-E58F-855D8236738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73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15</xdr:col>
      <xdr:colOff>495300</xdr:colOff>
      <xdr:row>51</xdr:row>
      <xdr:rowOff>106680</xdr:rowOff>
    </xdr:to>
    <xdr:pic>
      <xdr:nvPicPr>
        <xdr:cNvPr id="7" name="Imagem 6" descr="Escudo o time ALYSON">
          <a:extLst>
            <a:ext uri="{FF2B5EF4-FFF2-40B4-BE49-F238E27FC236}">
              <a16:creationId xmlns:a16="http://schemas.microsoft.com/office/drawing/2014/main" id="{6D79608A-B70C-32AB-557D-C649B984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567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114300</xdr:colOff>
      <xdr:row>38</xdr:row>
      <xdr:rowOff>114300</xdr:rowOff>
    </xdr:to>
    <xdr:sp macro="" textlink="">
      <xdr:nvSpPr>
        <xdr:cNvPr id="3084" name="AutoShape 12" descr="Liga sem capitão">
          <a:extLst>
            <a:ext uri="{FF2B5EF4-FFF2-40B4-BE49-F238E27FC236}">
              <a16:creationId xmlns:a16="http://schemas.microsoft.com/office/drawing/2014/main" id="{FA10BFC6-2414-217F-F718-C4A9E1A508EF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161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</xdr:row>
      <xdr:rowOff>0</xdr:rowOff>
    </xdr:from>
    <xdr:to>
      <xdr:col>15</xdr:col>
      <xdr:colOff>495300</xdr:colOff>
      <xdr:row>59</xdr:row>
      <xdr:rowOff>106680</xdr:rowOff>
    </xdr:to>
    <xdr:pic>
      <xdr:nvPicPr>
        <xdr:cNvPr id="8" name="Imagem 7" descr="Escudo o time Daniel Quirino">
          <a:extLst>
            <a:ext uri="{FF2B5EF4-FFF2-40B4-BE49-F238E27FC236}">
              <a16:creationId xmlns:a16="http://schemas.microsoft.com/office/drawing/2014/main" id="{B9A88FB2-F012-4660-9E87-5B7F13439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99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114300</xdr:colOff>
      <xdr:row>45</xdr:row>
      <xdr:rowOff>114300</xdr:rowOff>
    </xdr:to>
    <xdr:sp macro="" textlink="">
      <xdr:nvSpPr>
        <xdr:cNvPr id="3086" name="AutoShape 14" descr="Liga sem capitão">
          <a:extLst>
            <a:ext uri="{FF2B5EF4-FFF2-40B4-BE49-F238E27FC236}">
              <a16:creationId xmlns:a16="http://schemas.microsoft.com/office/drawing/2014/main" id="{0D0F2046-2DBA-F8B3-97F7-F32E932B5C1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584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</xdr:row>
      <xdr:rowOff>0</xdr:rowOff>
    </xdr:from>
    <xdr:to>
      <xdr:col>15</xdr:col>
      <xdr:colOff>495300</xdr:colOff>
      <xdr:row>66</xdr:row>
      <xdr:rowOff>106680</xdr:rowOff>
    </xdr:to>
    <xdr:pic>
      <xdr:nvPicPr>
        <xdr:cNvPr id="9" name="Imagem 8" descr="Escudo o time Felipe Rossi">
          <a:extLst>
            <a:ext uri="{FF2B5EF4-FFF2-40B4-BE49-F238E27FC236}">
              <a16:creationId xmlns:a16="http://schemas.microsoft.com/office/drawing/2014/main" id="{BAC85B38-D913-8F7C-F719-D8893A731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047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114300</xdr:colOff>
      <xdr:row>52</xdr:row>
      <xdr:rowOff>114300</xdr:rowOff>
    </xdr:to>
    <xdr:sp macro="" textlink="">
      <xdr:nvSpPr>
        <xdr:cNvPr id="3088" name="AutoShape 16" descr="Liga sem capitão">
          <a:extLst>
            <a:ext uri="{FF2B5EF4-FFF2-40B4-BE49-F238E27FC236}">
              <a16:creationId xmlns:a16="http://schemas.microsoft.com/office/drawing/2014/main" id="{E9F4B939-508B-F0DD-3D0D-5BEE1B133B7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6642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56</xdr:row>
      <xdr:rowOff>0</xdr:rowOff>
    </xdr:from>
    <xdr:to>
      <xdr:col>15</xdr:col>
      <xdr:colOff>495300</xdr:colOff>
      <xdr:row>72</xdr:row>
      <xdr:rowOff>106680</xdr:rowOff>
    </xdr:to>
    <xdr:pic>
      <xdr:nvPicPr>
        <xdr:cNvPr id="10" name="Imagem 9" descr="Escudo o time Gabriel Ratto2">
          <a:extLst>
            <a:ext uri="{FF2B5EF4-FFF2-40B4-BE49-F238E27FC236}">
              <a16:creationId xmlns:a16="http://schemas.microsoft.com/office/drawing/2014/main" id="{BE6F7DD9-94E0-EF02-5CE8-53CF9F032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288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114300</xdr:colOff>
      <xdr:row>59</xdr:row>
      <xdr:rowOff>114300</xdr:rowOff>
    </xdr:to>
    <xdr:sp macro="" textlink="">
      <xdr:nvSpPr>
        <xdr:cNvPr id="3090" name="AutoShape 18" descr="Liga sem capitão">
          <a:extLst>
            <a:ext uri="{FF2B5EF4-FFF2-40B4-BE49-F238E27FC236}">
              <a16:creationId xmlns:a16="http://schemas.microsoft.com/office/drawing/2014/main" id="{DA651A77-D569-2728-9A9F-8AED888CDA7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8882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63</xdr:row>
      <xdr:rowOff>0</xdr:rowOff>
    </xdr:from>
    <xdr:to>
      <xdr:col>15</xdr:col>
      <xdr:colOff>495300</xdr:colOff>
      <xdr:row>78</xdr:row>
      <xdr:rowOff>106680</xdr:rowOff>
    </xdr:to>
    <xdr:pic>
      <xdr:nvPicPr>
        <xdr:cNvPr id="11" name="Imagem 10" descr="Escudo o time Jefferson Finhani">
          <a:extLst>
            <a:ext uri="{FF2B5EF4-FFF2-40B4-BE49-F238E27FC236}">
              <a16:creationId xmlns:a16="http://schemas.microsoft.com/office/drawing/2014/main" id="{89C930D8-48C2-702E-9C9C-7B279A00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345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114300</xdr:colOff>
      <xdr:row>66</xdr:row>
      <xdr:rowOff>114300</xdr:rowOff>
    </xdr:to>
    <xdr:sp macro="" textlink="">
      <xdr:nvSpPr>
        <xdr:cNvPr id="3092" name="AutoShape 20" descr="Liga sem capitão">
          <a:extLst>
            <a:ext uri="{FF2B5EF4-FFF2-40B4-BE49-F238E27FC236}">
              <a16:creationId xmlns:a16="http://schemas.microsoft.com/office/drawing/2014/main" id="{533B05A7-4451-AC39-BA3B-B76A5346149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0939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70</xdr:row>
      <xdr:rowOff>0</xdr:rowOff>
    </xdr:from>
    <xdr:to>
      <xdr:col>15</xdr:col>
      <xdr:colOff>495300</xdr:colOff>
      <xdr:row>85</xdr:row>
      <xdr:rowOff>106680</xdr:rowOff>
    </xdr:to>
    <xdr:pic>
      <xdr:nvPicPr>
        <xdr:cNvPr id="12" name="Imagem 11" descr="Escudo o time Dreeexx">
          <a:extLst>
            <a:ext uri="{FF2B5EF4-FFF2-40B4-BE49-F238E27FC236}">
              <a16:creationId xmlns:a16="http://schemas.microsoft.com/office/drawing/2014/main" id="{C2753F3E-F1D6-EA11-742D-38DEF3422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76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114300</xdr:colOff>
      <xdr:row>73</xdr:row>
      <xdr:rowOff>114300</xdr:rowOff>
    </xdr:to>
    <xdr:sp macro="" textlink="">
      <xdr:nvSpPr>
        <xdr:cNvPr id="3094" name="AutoShape 22" descr="Liga sem capitão">
          <a:extLst>
            <a:ext uri="{FF2B5EF4-FFF2-40B4-BE49-F238E27FC236}">
              <a16:creationId xmlns:a16="http://schemas.microsoft.com/office/drawing/2014/main" id="{72BE565C-F37D-6DEB-8703-33A98A5289F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336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77</xdr:row>
      <xdr:rowOff>0</xdr:rowOff>
    </xdr:from>
    <xdr:to>
      <xdr:col>15</xdr:col>
      <xdr:colOff>495300</xdr:colOff>
      <xdr:row>91</xdr:row>
      <xdr:rowOff>152400</xdr:rowOff>
    </xdr:to>
    <xdr:pic>
      <xdr:nvPicPr>
        <xdr:cNvPr id="13" name="Imagem 12" descr="Escudo o time Alexandre Carlos">
          <a:extLst>
            <a:ext uri="{FF2B5EF4-FFF2-40B4-BE49-F238E27FC236}">
              <a16:creationId xmlns:a16="http://schemas.microsoft.com/office/drawing/2014/main" id="{578F0ADA-5441-830F-2E70-4D991D6C0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008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114300</xdr:colOff>
      <xdr:row>80</xdr:row>
      <xdr:rowOff>114300</xdr:rowOff>
    </xdr:to>
    <xdr:sp macro="" textlink="">
      <xdr:nvSpPr>
        <xdr:cNvPr id="3096" name="AutoShape 24" descr="Liga sem capitão">
          <a:extLst>
            <a:ext uri="{FF2B5EF4-FFF2-40B4-BE49-F238E27FC236}">
              <a16:creationId xmlns:a16="http://schemas.microsoft.com/office/drawing/2014/main" id="{EA093661-93A1-EB01-EDF2-330BA6B04BC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84</xdr:row>
      <xdr:rowOff>0</xdr:rowOff>
    </xdr:from>
    <xdr:to>
      <xdr:col>15</xdr:col>
      <xdr:colOff>495300</xdr:colOff>
      <xdr:row>100</xdr:row>
      <xdr:rowOff>106680</xdr:rowOff>
    </xdr:to>
    <xdr:pic>
      <xdr:nvPicPr>
        <xdr:cNvPr id="14" name="Imagem 13" descr="Escudo o time Diniz">
          <a:extLst>
            <a:ext uri="{FF2B5EF4-FFF2-40B4-BE49-F238E27FC236}">
              <a16:creationId xmlns:a16="http://schemas.microsoft.com/office/drawing/2014/main" id="{124519C3-A912-A31E-BAEC-C3345BC94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43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114300</xdr:colOff>
      <xdr:row>87</xdr:row>
      <xdr:rowOff>114300</xdr:rowOff>
    </xdr:to>
    <xdr:sp macro="" textlink="">
      <xdr:nvSpPr>
        <xdr:cNvPr id="3098" name="AutoShape 26" descr="Liga sem capitão">
          <a:extLst>
            <a:ext uri="{FF2B5EF4-FFF2-40B4-BE49-F238E27FC236}">
              <a16:creationId xmlns:a16="http://schemas.microsoft.com/office/drawing/2014/main" id="{B074FB40-B0AE-39C3-7B6E-087E0D4C525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8026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91</xdr:row>
      <xdr:rowOff>0</xdr:rowOff>
    </xdr:from>
    <xdr:to>
      <xdr:col>15</xdr:col>
      <xdr:colOff>495300</xdr:colOff>
      <xdr:row>109</xdr:row>
      <xdr:rowOff>106680</xdr:rowOff>
    </xdr:to>
    <xdr:pic>
      <xdr:nvPicPr>
        <xdr:cNvPr id="15" name="Imagem 14" descr="Escudo o time Wedgol">
          <a:extLst>
            <a:ext uri="{FF2B5EF4-FFF2-40B4-BE49-F238E27FC236}">
              <a16:creationId xmlns:a16="http://schemas.microsoft.com/office/drawing/2014/main" id="{05FE018A-2AA7-2877-0592-1204086C5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85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114300</xdr:colOff>
      <xdr:row>94</xdr:row>
      <xdr:rowOff>114300</xdr:rowOff>
    </xdr:to>
    <xdr:sp macro="" textlink="">
      <xdr:nvSpPr>
        <xdr:cNvPr id="3100" name="AutoShape 28" descr="Liga sem capitão">
          <a:extLst>
            <a:ext uri="{FF2B5EF4-FFF2-40B4-BE49-F238E27FC236}">
              <a16:creationId xmlns:a16="http://schemas.microsoft.com/office/drawing/2014/main" id="{A7A7A01A-7714-BFA0-2685-557A85C1B54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044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98</xdr:row>
      <xdr:rowOff>0</xdr:rowOff>
    </xdr:from>
    <xdr:to>
      <xdr:col>15</xdr:col>
      <xdr:colOff>495300</xdr:colOff>
      <xdr:row>114</xdr:row>
      <xdr:rowOff>106680</xdr:rowOff>
    </xdr:to>
    <xdr:pic>
      <xdr:nvPicPr>
        <xdr:cNvPr id="16" name="Imagem 15" descr="Escudo o time Chélide Teixeira">
          <a:extLst>
            <a:ext uri="{FF2B5EF4-FFF2-40B4-BE49-F238E27FC236}">
              <a16:creationId xmlns:a16="http://schemas.microsoft.com/office/drawing/2014/main" id="{9F25537B-0DCD-0232-9725-423BBC3AA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91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114300</xdr:colOff>
      <xdr:row>101</xdr:row>
      <xdr:rowOff>114300</xdr:rowOff>
    </xdr:to>
    <xdr:sp macro="" textlink="">
      <xdr:nvSpPr>
        <xdr:cNvPr id="3102" name="AutoShape 30" descr="Liga sem capitão">
          <a:extLst>
            <a:ext uri="{FF2B5EF4-FFF2-40B4-BE49-F238E27FC236}">
              <a16:creationId xmlns:a16="http://schemas.microsoft.com/office/drawing/2014/main" id="{1134EF11-968D-803F-9512-E803C214289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2506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105</xdr:row>
      <xdr:rowOff>0</xdr:rowOff>
    </xdr:from>
    <xdr:to>
      <xdr:col>15</xdr:col>
      <xdr:colOff>495300</xdr:colOff>
      <xdr:row>119</xdr:row>
      <xdr:rowOff>152400</xdr:rowOff>
    </xdr:to>
    <xdr:pic>
      <xdr:nvPicPr>
        <xdr:cNvPr id="17" name="Imagem 16" descr="Escudo o time TRIPA">
          <a:extLst>
            <a:ext uri="{FF2B5EF4-FFF2-40B4-BE49-F238E27FC236}">
              <a16:creationId xmlns:a16="http://schemas.microsoft.com/office/drawing/2014/main" id="{8D674F3A-A481-A6AD-5ADF-DAB021BC5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969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114300</xdr:colOff>
      <xdr:row>108</xdr:row>
      <xdr:rowOff>114300</xdr:rowOff>
    </xdr:to>
    <xdr:sp macro="" textlink="">
      <xdr:nvSpPr>
        <xdr:cNvPr id="3104" name="AutoShape 32" descr="Liga sem capitão">
          <a:extLst>
            <a:ext uri="{FF2B5EF4-FFF2-40B4-BE49-F238E27FC236}">
              <a16:creationId xmlns:a16="http://schemas.microsoft.com/office/drawing/2014/main" id="{D579B857-276B-72F8-AED0-87C9F5D9170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4564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15</xdr:col>
      <xdr:colOff>495300</xdr:colOff>
      <xdr:row>126</xdr:row>
      <xdr:rowOff>152400</xdr:rowOff>
    </xdr:to>
    <xdr:pic>
      <xdr:nvPicPr>
        <xdr:cNvPr id="18" name="Imagem 17" descr="Escudo o time TRIPÃO">
          <a:extLst>
            <a:ext uri="{FF2B5EF4-FFF2-40B4-BE49-F238E27FC236}">
              <a16:creationId xmlns:a16="http://schemas.microsoft.com/office/drawing/2014/main" id="{9BD63324-52C2-BADF-E285-06A36940B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393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114300</xdr:colOff>
      <xdr:row>115</xdr:row>
      <xdr:rowOff>114300</xdr:rowOff>
    </xdr:to>
    <xdr:sp macro="" textlink="">
      <xdr:nvSpPr>
        <xdr:cNvPr id="3106" name="AutoShape 34" descr="Liga sem capitão">
          <a:extLst>
            <a:ext uri="{FF2B5EF4-FFF2-40B4-BE49-F238E27FC236}">
              <a16:creationId xmlns:a16="http://schemas.microsoft.com/office/drawing/2014/main" id="{CF7AADE5-4543-A25D-47C5-345CC679A8D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6987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119</xdr:row>
      <xdr:rowOff>0</xdr:rowOff>
    </xdr:from>
    <xdr:to>
      <xdr:col>15</xdr:col>
      <xdr:colOff>495300</xdr:colOff>
      <xdr:row>134</xdr:row>
      <xdr:rowOff>106680</xdr:rowOff>
    </xdr:to>
    <xdr:pic>
      <xdr:nvPicPr>
        <xdr:cNvPr id="19" name="Imagem 18" descr="Escudo o time Almi Jr.">
          <a:extLst>
            <a:ext uri="{FF2B5EF4-FFF2-40B4-BE49-F238E27FC236}">
              <a16:creationId xmlns:a16="http://schemas.microsoft.com/office/drawing/2014/main" id="{F7914300-BFC8-DDF5-3DDA-D50AE6FAA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816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114300</xdr:colOff>
      <xdr:row>122</xdr:row>
      <xdr:rowOff>114300</xdr:rowOff>
    </xdr:to>
    <xdr:sp macro="" textlink="">
      <xdr:nvSpPr>
        <xdr:cNvPr id="3108" name="AutoShape 36" descr="Liga sem capitão">
          <a:extLst>
            <a:ext uri="{FF2B5EF4-FFF2-40B4-BE49-F238E27FC236}">
              <a16:creationId xmlns:a16="http://schemas.microsoft.com/office/drawing/2014/main" id="{F49FE0D1-DFF6-04E5-E569-9FEEFE66F4E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9410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126</xdr:row>
      <xdr:rowOff>0</xdr:rowOff>
    </xdr:from>
    <xdr:to>
      <xdr:col>15</xdr:col>
      <xdr:colOff>495300</xdr:colOff>
      <xdr:row>141</xdr:row>
      <xdr:rowOff>106680</xdr:rowOff>
    </xdr:to>
    <xdr:pic>
      <xdr:nvPicPr>
        <xdr:cNvPr id="20" name="Imagem 19" descr="Escudo o time Giovanni Castro">
          <a:extLst>
            <a:ext uri="{FF2B5EF4-FFF2-40B4-BE49-F238E27FC236}">
              <a16:creationId xmlns:a16="http://schemas.microsoft.com/office/drawing/2014/main" id="{80A8163C-EE45-5CA6-C443-B89A40D7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23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129</xdr:row>
      <xdr:rowOff>0</xdr:rowOff>
    </xdr:from>
    <xdr:to>
      <xdr:col>8</xdr:col>
      <xdr:colOff>114300</xdr:colOff>
      <xdr:row>129</xdr:row>
      <xdr:rowOff>114300</xdr:rowOff>
    </xdr:to>
    <xdr:sp macro="" textlink="">
      <xdr:nvSpPr>
        <xdr:cNvPr id="3110" name="AutoShape 38" descr="Liga sem capitão">
          <a:extLst>
            <a:ext uri="{FF2B5EF4-FFF2-40B4-BE49-F238E27FC236}">
              <a16:creationId xmlns:a16="http://schemas.microsoft.com/office/drawing/2014/main" id="{F82B51EB-F8E3-E28D-8E9D-7F8096973AC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183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133</xdr:row>
      <xdr:rowOff>0</xdr:rowOff>
    </xdr:from>
    <xdr:to>
      <xdr:col>15</xdr:col>
      <xdr:colOff>495300</xdr:colOff>
      <xdr:row>149</xdr:row>
      <xdr:rowOff>106680</xdr:rowOff>
    </xdr:to>
    <xdr:pic>
      <xdr:nvPicPr>
        <xdr:cNvPr id="21" name="Imagem 20" descr="Escudo o time Leandro Souza">
          <a:extLst>
            <a:ext uri="{FF2B5EF4-FFF2-40B4-BE49-F238E27FC236}">
              <a16:creationId xmlns:a16="http://schemas.microsoft.com/office/drawing/2014/main" id="{59F96A10-F24E-C8EB-62B0-1B6BDA8E8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479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114300</xdr:colOff>
      <xdr:row>136</xdr:row>
      <xdr:rowOff>114300</xdr:rowOff>
    </xdr:to>
    <xdr:sp macro="" textlink="">
      <xdr:nvSpPr>
        <xdr:cNvPr id="3112" name="AutoShape 40" descr="Liga sem capitão">
          <a:extLst>
            <a:ext uri="{FF2B5EF4-FFF2-40B4-BE49-F238E27FC236}">
              <a16:creationId xmlns:a16="http://schemas.microsoft.com/office/drawing/2014/main" id="{3168CFDF-37BE-1202-C363-E6E7E27FA91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4074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140</xdr:row>
      <xdr:rowOff>0</xdr:rowOff>
    </xdr:from>
    <xdr:to>
      <xdr:col>15</xdr:col>
      <xdr:colOff>495300</xdr:colOff>
      <xdr:row>157</xdr:row>
      <xdr:rowOff>106680</xdr:rowOff>
    </xdr:to>
    <xdr:pic>
      <xdr:nvPicPr>
        <xdr:cNvPr id="22" name="Imagem 21" descr="Escudo o time V. ÉDIPO">
          <a:extLst>
            <a:ext uri="{FF2B5EF4-FFF2-40B4-BE49-F238E27FC236}">
              <a16:creationId xmlns:a16="http://schemas.microsoft.com/office/drawing/2014/main" id="{EF851663-8227-CAD1-E123-3B25C63D3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902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114300</xdr:colOff>
      <xdr:row>143</xdr:row>
      <xdr:rowOff>114300</xdr:rowOff>
    </xdr:to>
    <xdr:sp macro="" textlink="">
      <xdr:nvSpPr>
        <xdr:cNvPr id="3114" name="AutoShape 42" descr="Liga sem capitão">
          <a:extLst>
            <a:ext uri="{FF2B5EF4-FFF2-40B4-BE49-F238E27FC236}">
              <a16:creationId xmlns:a16="http://schemas.microsoft.com/office/drawing/2014/main" id="{E1A78E5D-AAE2-64B3-783A-FE40EF39284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6497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147</xdr:row>
      <xdr:rowOff>0</xdr:rowOff>
    </xdr:from>
    <xdr:to>
      <xdr:col>15</xdr:col>
      <xdr:colOff>495300</xdr:colOff>
      <xdr:row>162</xdr:row>
      <xdr:rowOff>106680</xdr:rowOff>
    </xdr:to>
    <xdr:pic>
      <xdr:nvPicPr>
        <xdr:cNvPr id="23" name="Imagem 22" descr="Escudo o time Maurício Silva">
          <a:extLst>
            <a:ext uri="{FF2B5EF4-FFF2-40B4-BE49-F238E27FC236}">
              <a16:creationId xmlns:a16="http://schemas.microsoft.com/office/drawing/2014/main" id="{462FEF2B-9283-9CC1-F1D6-92DDA348B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96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150</xdr:row>
      <xdr:rowOff>0</xdr:rowOff>
    </xdr:from>
    <xdr:to>
      <xdr:col>8</xdr:col>
      <xdr:colOff>114300</xdr:colOff>
      <xdr:row>150</xdr:row>
      <xdr:rowOff>114300</xdr:rowOff>
    </xdr:to>
    <xdr:sp macro="" textlink="">
      <xdr:nvSpPr>
        <xdr:cNvPr id="3116" name="AutoShape 44" descr="Liga sem capitão">
          <a:extLst>
            <a:ext uri="{FF2B5EF4-FFF2-40B4-BE49-F238E27FC236}">
              <a16:creationId xmlns:a16="http://schemas.microsoft.com/office/drawing/2014/main" id="{8308D107-1697-68D9-2294-515FACB642B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855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154</xdr:row>
      <xdr:rowOff>0</xdr:rowOff>
    </xdr:from>
    <xdr:to>
      <xdr:col>15</xdr:col>
      <xdr:colOff>495300</xdr:colOff>
      <xdr:row>169</xdr:row>
      <xdr:rowOff>106680</xdr:rowOff>
    </xdr:to>
    <xdr:pic>
      <xdr:nvPicPr>
        <xdr:cNvPr id="24" name="Imagem 23" descr="Escudo o time Guilherme Felicio">
          <a:extLst>
            <a:ext uri="{FF2B5EF4-FFF2-40B4-BE49-F238E27FC236}">
              <a16:creationId xmlns:a16="http://schemas.microsoft.com/office/drawing/2014/main" id="{87654460-A2CD-A002-3CBB-556AFFD52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200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157</xdr:row>
      <xdr:rowOff>0</xdr:rowOff>
    </xdr:from>
    <xdr:to>
      <xdr:col>8</xdr:col>
      <xdr:colOff>114300</xdr:colOff>
      <xdr:row>157</xdr:row>
      <xdr:rowOff>114300</xdr:rowOff>
    </xdr:to>
    <xdr:sp macro="" textlink="">
      <xdr:nvSpPr>
        <xdr:cNvPr id="3118" name="AutoShape 46" descr="Liga sem capitão">
          <a:extLst>
            <a:ext uri="{FF2B5EF4-FFF2-40B4-BE49-F238E27FC236}">
              <a16:creationId xmlns:a16="http://schemas.microsoft.com/office/drawing/2014/main" id="{9993B53D-A730-E382-F450-2985F4130D0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0794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161</xdr:row>
      <xdr:rowOff>0</xdr:rowOff>
    </xdr:from>
    <xdr:to>
      <xdr:col>15</xdr:col>
      <xdr:colOff>495300</xdr:colOff>
      <xdr:row>177</xdr:row>
      <xdr:rowOff>106680</xdr:rowOff>
    </xdr:to>
    <xdr:pic>
      <xdr:nvPicPr>
        <xdr:cNvPr id="25" name="Imagem 24" descr="Escudo o time Diego Longo">
          <a:extLst>
            <a:ext uri="{FF2B5EF4-FFF2-40B4-BE49-F238E27FC236}">
              <a16:creationId xmlns:a16="http://schemas.microsoft.com/office/drawing/2014/main" id="{1AC68B77-DE36-58D1-A36C-76E812402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62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164</xdr:row>
      <xdr:rowOff>0</xdr:rowOff>
    </xdr:from>
    <xdr:to>
      <xdr:col>8</xdr:col>
      <xdr:colOff>114300</xdr:colOff>
      <xdr:row>164</xdr:row>
      <xdr:rowOff>114300</xdr:rowOff>
    </xdr:to>
    <xdr:sp macro="" textlink="">
      <xdr:nvSpPr>
        <xdr:cNvPr id="3120" name="AutoShape 48" descr="Liga sem capitão">
          <a:extLst>
            <a:ext uri="{FF2B5EF4-FFF2-40B4-BE49-F238E27FC236}">
              <a16:creationId xmlns:a16="http://schemas.microsoft.com/office/drawing/2014/main" id="{62155D2E-49FC-09BF-8418-F2D424F37FA6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3218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168</xdr:row>
      <xdr:rowOff>0</xdr:rowOff>
    </xdr:from>
    <xdr:to>
      <xdr:col>15</xdr:col>
      <xdr:colOff>495300</xdr:colOff>
      <xdr:row>184</xdr:row>
      <xdr:rowOff>106680</xdr:rowOff>
    </xdr:to>
    <xdr:pic>
      <xdr:nvPicPr>
        <xdr:cNvPr id="26" name="Imagem 25" descr="Escudo o time Diego Longo">
          <a:extLst>
            <a:ext uri="{FF2B5EF4-FFF2-40B4-BE49-F238E27FC236}">
              <a16:creationId xmlns:a16="http://schemas.microsoft.com/office/drawing/2014/main" id="{0CAC2F7F-378C-7F16-43BE-7B15E258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86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171</xdr:row>
      <xdr:rowOff>0</xdr:rowOff>
    </xdr:from>
    <xdr:to>
      <xdr:col>8</xdr:col>
      <xdr:colOff>114300</xdr:colOff>
      <xdr:row>171</xdr:row>
      <xdr:rowOff>114300</xdr:rowOff>
    </xdr:to>
    <xdr:sp macro="" textlink="">
      <xdr:nvSpPr>
        <xdr:cNvPr id="3122" name="AutoShape 50" descr="Liga sem capitão">
          <a:extLst>
            <a:ext uri="{FF2B5EF4-FFF2-40B4-BE49-F238E27FC236}">
              <a16:creationId xmlns:a16="http://schemas.microsoft.com/office/drawing/2014/main" id="{53704008-A832-F956-D01C-7680A1D7EEF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545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175</xdr:row>
      <xdr:rowOff>0</xdr:rowOff>
    </xdr:from>
    <xdr:to>
      <xdr:col>15</xdr:col>
      <xdr:colOff>495300</xdr:colOff>
      <xdr:row>191</xdr:row>
      <xdr:rowOff>106680</xdr:rowOff>
    </xdr:to>
    <xdr:pic>
      <xdr:nvPicPr>
        <xdr:cNvPr id="27" name="Imagem 26" descr="Escudo o time Silas Siqueira">
          <a:extLst>
            <a:ext uri="{FF2B5EF4-FFF2-40B4-BE49-F238E27FC236}">
              <a16:creationId xmlns:a16="http://schemas.microsoft.com/office/drawing/2014/main" id="{00CA0371-CE0A-BC52-6CDF-EDFD72A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104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114300</xdr:colOff>
      <xdr:row>178</xdr:row>
      <xdr:rowOff>114300</xdr:rowOff>
    </xdr:to>
    <xdr:sp macro="" textlink="">
      <xdr:nvSpPr>
        <xdr:cNvPr id="3124" name="AutoShape 52" descr="Liga sem capitão">
          <a:extLst>
            <a:ext uri="{FF2B5EF4-FFF2-40B4-BE49-F238E27FC236}">
              <a16:creationId xmlns:a16="http://schemas.microsoft.com/office/drawing/2014/main" id="{ABA968AC-DAC3-942C-7854-5610F2FF758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7698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182</xdr:row>
      <xdr:rowOff>0</xdr:rowOff>
    </xdr:from>
    <xdr:to>
      <xdr:col>15</xdr:col>
      <xdr:colOff>495300</xdr:colOff>
      <xdr:row>198</xdr:row>
      <xdr:rowOff>106680</xdr:rowOff>
    </xdr:to>
    <xdr:pic>
      <xdr:nvPicPr>
        <xdr:cNvPr id="28" name="Imagem 27" descr="Escudo o time Maurino Coimbra">
          <a:extLst>
            <a:ext uri="{FF2B5EF4-FFF2-40B4-BE49-F238E27FC236}">
              <a16:creationId xmlns:a16="http://schemas.microsoft.com/office/drawing/2014/main" id="{58BE8EAE-82F6-70AC-AEE2-9841E134B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34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185</xdr:row>
      <xdr:rowOff>0</xdr:rowOff>
    </xdr:from>
    <xdr:to>
      <xdr:col>8</xdr:col>
      <xdr:colOff>114300</xdr:colOff>
      <xdr:row>185</xdr:row>
      <xdr:rowOff>114300</xdr:rowOff>
    </xdr:to>
    <xdr:sp macro="" textlink="">
      <xdr:nvSpPr>
        <xdr:cNvPr id="3126" name="AutoShape 54" descr="Liga sem capitão">
          <a:extLst>
            <a:ext uri="{FF2B5EF4-FFF2-40B4-BE49-F238E27FC236}">
              <a16:creationId xmlns:a16="http://schemas.microsoft.com/office/drawing/2014/main" id="{FE689E4A-06FD-B8D2-2A0B-DAEEEC1A55E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9938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189</xdr:row>
      <xdr:rowOff>0</xdr:rowOff>
    </xdr:from>
    <xdr:to>
      <xdr:col>15</xdr:col>
      <xdr:colOff>495300</xdr:colOff>
      <xdr:row>204</xdr:row>
      <xdr:rowOff>106680</xdr:rowOff>
    </xdr:to>
    <xdr:pic>
      <xdr:nvPicPr>
        <xdr:cNvPr id="29" name="Imagem 28" descr="Escudo o time Henrique Panobianco">
          <a:extLst>
            <a:ext uri="{FF2B5EF4-FFF2-40B4-BE49-F238E27FC236}">
              <a16:creationId xmlns:a16="http://schemas.microsoft.com/office/drawing/2014/main" id="{8C3594D3-2446-4162-E399-3B005589F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584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192</xdr:row>
      <xdr:rowOff>0</xdr:rowOff>
    </xdr:from>
    <xdr:to>
      <xdr:col>8</xdr:col>
      <xdr:colOff>114300</xdr:colOff>
      <xdr:row>192</xdr:row>
      <xdr:rowOff>114300</xdr:rowOff>
    </xdr:to>
    <xdr:sp macro="" textlink="">
      <xdr:nvSpPr>
        <xdr:cNvPr id="3128" name="AutoShape 56" descr="Liga sem capitão">
          <a:extLst>
            <a:ext uri="{FF2B5EF4-FFF2-40B4-BE49-F238E27FC236}">
              <a16:creationId xmlns:a16="http://schemas.microsoft.com/office/drawing/2014/main" id="{45F162AC-69E1-3375-C32B-9416A7817856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217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196</xdr:row>
      <xdr:rowOff>0</xdr:rowOff>
    </xdr:from>
    <xdr:to>
      <xdr:col>15</xdr:col>
      <xdr:colOff>495300</xdr:colOff>
      <xdr:row>210</xdr:row>
      <xdr:rowOff>152400</xdr:rowOff>
    </xdr:to>
    <xdr:pic>
      <xdr:nvPicPr>
        <xdr:cNvPr id="30" name="Imagem 29" descr="Escudo o time Marcel Cantalego">
          <a:extLst>
            <a:ext uri="{FF2B5EF4-FFF2-40B4-BE49-F238E27FC236}">
              <a16:creationId xmlns:a16="http://schemas.microsoft.com/office/drawing/2014/main" id="{6FD72778-5285-9438-5E8C-49BADA331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825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199</xdr:row>
      <xdr:rowOff>0</xdr:rowOff>
    </xdr:from>
    <xdr:to>
      <xdr:col>8</xdr:col>
      <xdr:colOff>114300</xdr:colOff>
      <xdr:row>199</xdr:row>
      <xdr:rowOff>114300</xdr:rowOff>
    </xdr:to>
    <xdr:sp macro="" textlink="">
      <xdr:nvSpPr>
        <xdr:cNvPr id="3130" name="AutoShape 58" descr="Liga sem capitão">
          <a:extLst>
            <a:ext uri="{FF2B5EF4-FFF2-40B4-BE49-F238E27FC236}">
              <a16:creationId xmlns:a16="http://schemas.microsoft.com/office/drawing/2014/main" id="{8321FF2A-2360-9D59-F3A1-FF8E45A149B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4419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203</xdr:row>
      <xdr:rowOff>0</xdr:rowOff>
    </xdr:from>
    <xdr:to>
      <xdr:col>15</xdr:col>
      <xdr:colOff>495300</xdr:colOff>
      <xdr:row>217</xdr:row>
      <xdr:rowOff>152400</xdr:rowOff>
    </xdr:to>
    <xdr:pic>
      <xdr:nvPicPr>
        <xdr:cNvPr id="31" name="Imagem 30" descr="Escudo o time Leandro Schulai">
          <a:extLst>
            <a:ext uri="{FF2B5EF4-FFF2-40B4-BE49-F238E27FC236}">
              <a16:creationId xmlns:a16="http://schemas.microsoft.com/office/drawing/2014/main" id="{EE43415D-6083-8C14-4796-63988FAB3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24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206</xdr:row>
      <xdr:rowOff>0</xdr:rowOff>
    </xdr:from>
    <xdr:to>
      <xdr:col>8</xdr:col>
      <xdr:colOff>114300</xdr:colOff>
      <xdr:row>206</xdr:row>
      <xdr:rowOff>114300</xdr:rowOff>
    </xdr:to>
    <xdr:sp macro="" textlink="">
      <xdr:nvSpPr>
        <xdr:cNvPr id="3132" name="AutoShape 60" descr="Liga sem capitão">
          <a:extLst>
            <a:ext uri="{FF2B5EF4-FFF2-40B4-BE49-F238E27FC236}">
              <a16:creationId xmlns:a16="http://schemas.microsoft.com/office/drawing/2014/main" id="{952B3564-05C9-8594-6ED2-D0D6B8A9A24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684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210</xdr:row>
      <xdr:rowOff>0</xdr:rowOff>
    </xdr:from>
    <xdr:to>
      <xdr:col>15</xdr:col>
      <xdr:colOff>495300</xdr:colOff>
      <xdr:row>225</xdr:row>
      <xdr:rowOff>106680</xdr:rowOff>
    </xdr:to>
    <xdr:pic>
      <xdr:nvPicPr>
        <xdr:cNvPr id="32" name="Imagem 31" descr="Escudo o time Leandro Schulai">
          <a:extLst>
            <a:ext uri="{FF2B5EF4-FFF2-40B4-BE49-F238E27FC236}">
              <a16:creationId xmlns:a16="http://schemas.microsoft.com/office/drawing/2014/main" id="{9187FC01-FE3A-C1F3-F80B-7B015B540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67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213</xdr:row>
      <xdr:rowOff>0</xdr:rowOff>
    </xdr:from>
    <xdr:to>
      <xdr:col>8</xdr:col>
      <xdr:colOff>114300</xdr:colOff>
      <xdr:row>213</xdr:row>
      <xdr:rowOff>114300</xdr:rowOff>
    </xdr:to>
    <xdr:sp macro="" textlink="">
      <xdr:nvSpPr>
        <xdr:cNvPr id="3134" name="AutoShape 62" descr="Liga sem capitão">
          <a:extLst>
            <a:ext uri="{FF2B5EF4-FFF2-40B4-BE49-F238E27FC236}">
              <a16:creationId xmlns:a16="http://schemas.microsoft.com/office/drawing/2014/main" id="{5EBD0EC1-C733-D3C5-720D-BAF490922CC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926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217</xdr:row>
      <xdr:rowOff>0</xdr:rowOff>
    </xdr:from>
    <xdr:to>
      <xdr:col>15</xdr:col>
      <xdr:colOff>495300</xdr:colOff>
      <xdr:row>232</xdr:row>
      <xdr:rowOff>106680</xdr:rowOff>
    </xdr:to>
    <xdr:pic>
      <xdr:nvPicPr>
        <xdr:cNvPr id="33" name="Imagem 32" descr="Escudo o time Wedson da Silva">
          <a:extLst>
            <a:ext uri="{FF2B5EF4-FFF2-40B4-BE49-F238E27FC236}">
              <a16:creationId xmlns:a16="http://schemas.microsoft.com/office/drawing/2014/main" id="{D38ACF74-F0DD-D478-DB84-BD719D0F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1094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220</xdr:row>
      <xdr:rowOff>0</xdr:rowOff>
    </xdr:from>
    <xdr:to>
      <xdr:col>8</xdr:col>
      <xdr:colOff>114300</xdr:colOff>
      <xdr:row>220</xdr:row>
      <xdr:rowOff>114300</xdr:rowOff>
    </xdr:to>
    <xdr:sp macro="" textlink="">
      <xdr:nvSpPr>
        <xdr:cNvPr id="3136" name="AutoShape 64" descr="Liga sem capitão">
          <a:extLst>
            <a:ext uri="{FF2B5EF4-FFF2-40B4-BE49-F238E27FC236}">
              <a16:creationId xmlns:a16="http://schemas.microsoft.com/office/drawing/2014/main" id="{AE929FC7-DCCC-EBB8-D044-5E03BBD84B4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1688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224</xdr:row>
      <xdr:rowOff>0</xdr:rowOff>
    </xdr:from>
    <xdr:to>
      <xdr:col>15</xdr:col>
      <xdr:colOff>495300</xdr:colOff>
      <xdr:row>239</xdr:row>
      <xdr:rowOff>106680</xdr:rowOff>
    </xdr:to>
    <xdr:pic>
      <xdr:nvPicPr>
        <xdr:cNvPr id="34" name="Imagem 33" descr="Escudo o time Lucas Silva Vieira">
          <a:extLst>
            <a:ext uri="{FF2B5EF4-FFF2-40B4-BE49-F238E27FC236}">
              <a16:creationId xmlns:a16="http://schemas.microsoft.com/office/drawing/2014/main" id="{CE3A91FF-324A-1871-0FDA-79D96D24D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3334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227</xdr:row>
      <xdr:rowOff>0</xdr:rowOff>
    </xdr:from>
    <xdr:to>
      <xdr:col>8</xdr:col>
      <xdr:colOff>114300</xdr:colOff>
      <xdr:row>227</xdr:row>
      <xdr:rowOff>114300</xdr:rowOff>
    </xdr:to>
    <xdr:sp macro="" textlink="">
      <xdr:nvSpPr>
        <xdr:cNvPr id="3138" name="AutoShape 66" descr="Liga sem capitão">
          <a:extLst>
            <a:ext uri="{FF2B5EF4-FFF2-40B4-BE49-F238E27FC236}">
              <a16:creationId xmlns:a16="http://schemas.microsoft.com/office/drawing/2014/main" id="{E4DC3506-7E44-1AD2-3ACD-3116B0C4CDE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3929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231</xdr:row>
      <xdr:rowOff>0</xdr:rowOff>
    </xdr:from>
    <xdr:to>
      <xdr:col>15</xdr:col>
      <xdr:colOff>495300</xdr:colOff>
      <xdr:row>246</xdr:row>
      <xdr:rowOff>106680</xdr:rowOff>
    </xdr:to>
    <xdr:pic>
      <xdr:nvPicPr>
        <xdr:cNvPr id="35" name="Imagem 34" descr="Escudo o time Silvio Burza Filho">
          <a:extLst>
            <a:ext uri="{FF2B5EF4-FFF2-40B4-BE49-F238E27FC236}">
              <a16:creationId xmlns:a16="http://schemas.microsoft.com/office/drawing/2014/main" id="{11A96D54-2913-1607-40E7-3FDD618AA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575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234</xdr:row>
      <xdr:rowOff>0</xdr:rowOff>
    </xdr:from>
    <xdr:to>
      <xdr:col>8</xdr:col>
      <xdr:colOff>114300</xdr:colOff>
      <xdr:row>234</xdr:row>
      <xdr:rowOff>114300</xdr:rowOff>
    </xdr:to>
    <xdr:sp macro="" textlink="">
      <xdr:nvSpPr>
        <xdr:cNvPr id="3140" name="AutoShape 68" descr="Liga sem capitão">
          <a:extLst>
            <a:ext uri="{FF2B5EF4-FFF2-40B4-BE49-F238E27FC236}">
              <a16:creationId xmlns:a16="http://schemas.microsoft.com/office/drawing/2014/main" id="{5C70A25B-0C3F-6FAE-1C33-4A4C5F9AC946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635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238</xdr:row>
      <xdr:rowOff>0</xdr:rowOff>
    </xdr:from>
    <xdr:to>
      <xdr:col>15</xdr:col>
      <xdr:colOff>495300</xdr:colOff>
      <xdr:row>253</xdr:row>
      <xdr:rowOff>106680</xdr:rowOff>
    </xdr:to>
    <xdr:pic>
      <xdr:nvPicPr>
        <xdr:cNvPr id="36" name="Imagem 35" descr="Escudo o time Douglas Ferreira">
          <a:extLst>
            <a:ext uri="{FF2B5EF4-FFF2-40B4-BE49-F238E27FC236}">
              <a16:creationId xmlns:a16="http://schemas.microsoft.com/office/drawing/2014/main" id="{56658A51-3AF1-43D9-52B3-34319D419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799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241</xdr:row>
      <xdr:rowOff>0</xdr:rowOff>
    </xdr:from>
    <xdr:to>
      <xdr:col>8</xdr:col>
      <xdr:colOff>114300</xdr:colOff>
      <xdr:row>241</xdr:row>
      <xdr:rowOff>114300</xdr:rowOff>
    </xdr:to>
    <xdr:sp macro="" textlink="">
      <xdr:nvSpPr>
        <xdr:cNvPr id="3142" name="AutoShape 70" descr="Liga sem capitão">
          <a:extLst>
            <a:ext uri="{FF2B5EF4-FFF2-40B4-BE49-F238E27FC236}">
              <a16:creationId xmlns:a16="http://schemas.microsoft.com/office/drawing/2014/main" id="{2B419CD9-2D00-6707-6741-0F4FB3AA779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8592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245</xdr:row>
      <xdr:rowOff>0</xdr:rowOff>
    </xdr:from>
    <xdr:to>
      <xdr:col>15</xdr:col>
      <xdr:colOff>495300</xdr:colOff>
      <xdr:row>260</xdr:row>
      <xdr:rowOff>106680</xdr:rowOff>
    </xdr:to>
    <xdr:pic>
      <xdr:nvPicPr>
        <xdr:cNvPr id="37" name="Imagem 36" descr="Escudo o time Sergio Garcia">
          <a:extLst>
            <a:ext uri="{FF2B5EF4-FFF2-40B4-BE49-F238E27FC236}">
              <a16:creationId xmlns:a16="http://schemas.microsoft.com/office/drawing/2014/main" id="{848E873B-CCAC-6A80-8AD4-C95E9FC20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0421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248</xdr:row>
      <xdr:rowOff>0</xdr:rowOff>
    </xdr:from>
    <xdr:to>
      <xdr:col>8</xdr:col>
      <xdr:colOff>114300</xdr:colOff>
      <xdr:row>248</xdr:row>
      <xdr:rowOff>114300</xdr:rowOff>
    </xdr:to>
    <xdr:sp macro="" textlink="">
      <xdr:nvSpPr>
        <xdr:cNvPr id="3144" name="AutoShape 72" descr="Liga sem capitão">
          <a:extLst>
            <a:ext uri="{FF2B5EF4-FFF2-40B4-BE49-F238E27FC236}">
              <a16:creationId xmlns:a16="http://schemas.microsoft.com/office/drawing/2014/main" id="{06DC1845-142D-CC93-20D7-BD9219E7BABC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1015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252</xdr:row>
      <xdr:rowOff>0</xdr:rowOff>
    </xdr:from>
    <xdr:to>
      <xdr:col>15</xdr:col>
      <xdr:colOff>495300</xdr:colOff>
      <xdr:row>267</xdr:row>
      <xdr:rowOff>106680</xdr:rowOff>
    </xdr:to>
    <xdr:pic>
      <xdr:nvPicPr>
        <xdr:cNvPr id="38" name="Imagem 37" descr="Escudo o time Marcão">
          <a:extLst>
            <a:ext uri="{FF2B5EF4-FFF2-40B4-BE49-F238E27FC236}">
              <a16:creationId xmlns:a16="http://schemas.microsoft.com/office/drawing/2014/main" id="{D1724584-7723-9C16-5757-1B6F054D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2661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255</xdr:row>
      <xdr:rowOff>0</xdr:rowOff>
    </xdr:from>
    <xdr:to>
      <xdr:col>8</xdr:col>
      <xdr:colOff>114300</xdr:colOff>
      <xdr:row>255</xdr:row>
      <xdr:rowOff>114300</xdr:rowOff>
    </xdr:to>
    <xdr:sp macro="" textlink="">
      <xdr:nvSpPr>
        <xdr:cNvPr id="3146" name="AutoShape 74" descr="Liga sem capitão">
          <a:extLst>
            <a:ext uri="{FF2B5EF4-FFF2-40B4-BE49-F238E27FC236}">
              <a16:creationId xmlns:a16="http://schemas.microsoft.com/office/drawing/2014/main" id="{0C98417C-3000-197B-3D7C-0B6E1D62792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3256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259</xdr:row>
      <xdr:rowOff>0</xdr:rowOff>
    </xdr:from>
    <xdr:to>
      <xdr:col>15</xdr:col>
      <xdr:colOff>495300</xdr:colOff>
      <xdr:row>276</xdr:row>
      <xdr:rowOff>106680</xdr:rowOff>
    </xdr:to>
    <xdr:pic>
      <xdr:nvPicPr>
        <xdr:cNvPr id="39" name="Imagem 38" descr="Escudo o time Eduardo Brabo">
          <a:extLst>
            <a:ext uri="{FF2B5EF4-FFF2-40B4-BE49-F238E27FC236}">
              <a16:creationId xmlns:a16="http://schemas.microsoft.com/office/drawing/2014/main" id="{241B8376-05D7-EA1B-F261-3D7E85645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5084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262</xdr:row>
      <xdr:rowOff>0</xdr:rowOff>
    </xdr:from>
    <xdr:to>
      <xdr:col>8</xdr:col>
      <xdr:colOff>114300</xdr:colOff>
      <xdr:row>262</xdr:row>
      <xdr:rowOff>114300</xdr:rowOff>
    </xdr:to>
    <xdr:sp macro="" textlink="">
      <xdr:nvSpPr>
        <xdr:cNvPr id="3148" name="AutoShape 76" descr="Liga sem capitão">
          <a:extLst>
            <a:ext uri="{FF2B5EF4-FFF2-40B4-BE49-F238E27FC236}">
              <a16:creationId xmlns:a16="http://schemas.microsoft.com/office/drawing/2014/main" id="{7FAEC0B9-D0BD-B78E-771A-8D81068F0DA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5679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266</xdr:row>
      <xdr:rowOff>0</xdr:rowOff>
    </xdr:from>
    <xdr:to>
      <xdr:col>15</xdr:col>
      <xdr:colOff>495300</xdr:colOff>
      <xdr:row>283</xdr:row>
      <xdr:rowOff>106680</xdr:rowOff>
    </xdr:to>
    <xdr:pic>
      <xdr:nvPicPr>
        <xdr:cNvPr id="40" name="Imagem 39" descr="Escudo o time Adson Mendes ">
          <a:extLst>
            <a:ext uri="{FF2B5EF4-FFF2-40B4-BE49-F238E27FC236}">
              <a16:creationId xmlns:a16="http://schemas.microsoft.com/office/drawing/2014/main" id="{B7AEA1C9-F07E-DC7F-AFC7-609481CE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7325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8</xdr:col>
      <xdr:colOff>114300</xdr:colOff>
      <xdr:row>269</xdr:row>
      <xdr:rowOff>114300</xdr:rowOff>
    </xdr:to>
    <xdr:sp macro="" textlink="">
      <xdr:nvSpPr>
        <xdr:cNvPr id="3150" name="AutoShape 78" descr="Liga sem capitão">
          <a:extLst>
            <a:ext uri="{FF2B5EF4-FFF2-40B4-BE49-F238E27FC236}">
              <a16:creationId xmlns:a16="http://schemas.microsoft.com/office/drawing/2014/main" id="{C97E7A68-D5A2-95DB-04C7-A35DC9BBC4BF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7919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273</xdr:row>
      <xdr:rowOff>0</xdr:rowOff>
    </xdr:from>
    <xdr:to>
      <xdr:col>15</xdr:col>
      <xdr:colOff>495300</xdr:colOff>
      <xdr:row>289</xdr:row>
      <xdr:rowOff>106680</xdr:rowOff>
    </xdr:to>
    <xdr:pic>
      <xdr:nvPicPr>
        <xdr:cNvPr id="41" name="Imagem 40" descr="Escudo o time MarcoCzDutra">
          <a:extLst>
            <a:ext uri="{FF2B5EF4-FFF2-40B4-BE49-F238E27FC236}">
              <a16:creationId xmlns:a16="http://schemas.microsoft.com/office/drawing/2014/main" id="{44E25FF5-1C6A-E4C4-D715-382552A4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9382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276</xdr:row>
      <xdr:rowOff>0</xdr:rowOff>
    </xdr:from>
    <xdr:to>
      <xdr:col>8</xdr:col>
      <xdr:colOff>114300</xdr:colOff>
      <xdr:row>276</xdr:row>
      <xdr:rowOff>114300</xdr:rowOff>
    </xdr:to>
    <xdr:sp macro="" textlink="">
      <xdr:nvSpPr>
        <xdr:cNvPr id="3152" name="AutoShape 80" descr="Liga sem capitão">
          <a:extLst>
            <a:ext uri="{FF2B5EF4-FFF2-40B4-BE49-F238E27FC236}">
              <a16:creationId xmlns:a16="http://schemas.microsoft.com/office/drawing/2014/main" id="{47C45F15-FC93-E1BA-A7B2-1EAC563705F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9976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280</xdr:row>
      <xdr:rowOff>0</xdr:rowOff>
    </xdr:from>
    <xdr:to>
      <xdr:col>15</xdr:col>
      <xdr:colOff>495300</xdr:colOff>
      <xdr:row>296</xdr:row>
      <xdr:rowOff>106680</xdr:rowOff>
    </xdr:to>
    <xdr:pic>
      <xdr:nvPicPr>
        <xdr:cNvPr id="42" name="Imagem 41" descr="Escudo o time Gustavo Sobottka">
          <a:extLst>
            <a:ext uri="{FF2B5EF4-FFF2-40B4-BE49-F238E27FC236}">
              <a16:creationId xmlns:a16="http://schemas.microsoft.com/office/drawing/2014/main" id="{DB2EFD52-3D15-AC0E-1320-7986E33C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1622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283</xdr:row>
      <xdr:rowOff>0</xdr:rowOff>
    </xdr:from>
    <xdr:to>
      <xdr:col>8</xdr:col>
      <xdr:colOff>114300</xdr:colOff>
      <xdr:row>283</xdr:row>
      <xdr:rowOff>114300</xdr:rowOff>
    </xdr:to>
    <xdr:sp macro="" textlink="">
      <xdr:nvSpPr>
        <xdr:cNvPr id="3154" name="AutoShape 82" descr="Liga sem capitão">
          <a:extLst>
            <a:ext uri="{FF2B5EF4-FFF2-40B4-BE49-F238E27FC236}">
              <a16:creationId xmlns:a16="http://schemas.microsoft.com/office/drawing/2014/main" id="{90770156-5BBF-6956-6753-E0A400403EA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2217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287</xdr:row>
      <xdr:rowOff>0</xdr:rowOff>
    </xdr:from>
    <xdr:to>
      <xdr:col>15</xdr:col>
      <xdr:colOff>495300</xdr:colOff>
      <xdr:row>304</xdr:row>
      <xdr:rowOff>106680</xdr:rowOff>
    </xdr:to>
    <xdr:pic>
      <xdr:nvPicPr>
        <xdr:cNvPr id="43" name="Imagem 42" descr="Escudo o time Yuri Oliveira">
          <a:extLst>
            <a:ext uri="{FF2B5EF4-FFF2-40B4-BE49-F238E27FC236}">
              <a16:creationId xmlns:a16="http://schemas.microsoft.com/office/drawing/2014/main" id="{35064902-FE8B-2FA2-3E28-12EAFA318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3863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290</xdr:row>
      <xdr:rowOff>0</xdr:rowOff>
    </xdr:from>
    <xdr:to>
      <xdr:col>8</xdr:col>
      <xdr:colOff>114300</xdr:colOff>
      <xdr:row>290</xdr:row>
      <xdr:rowOff>114300</xdr:rowOff>
    </xdr:to>
    <xdr:sp macro="" textlink="">
      <xdr:nvSpPr>
        <xdr:cNvPr id="3156" name="AutoShape 84" descr="Liga sem capitão">
          <a:extLst>
            <a:ext uri="{FF2B5EF4-FFF2-40B4-BE49-F238E27FC236}">
              <a16:creationId xmlns:a16="http://schemas.microsoft.com/office/drawing/2014/main" id="{9EDAC2CE-243F-1AD2-C069-D7D5A0BBCD3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4457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294</xdr:row>
      <xdr:rowOff>0</xdr:rowOff>
    </xdr:from>
    <xdr:to>
      <xdr:col>15</xdr:col>
      <xdr:colOff>495300</xdr:colOff>
      <xdr:row>310</xdr:row>
      <xdr:rowOff>106680</xdr:rowOff>
    </xdr:to>
    <xdr:pic>
      <xdr:nvPicPr>
        <xdr:cNvPr id="44" name="Imagem 43" descr="Escudo o time ROBSON CUNHA">
          <a:extLst>
            <a:ext uri="{FF2B5EF4-FFF2-40B4-BE49-F238E27FC236}">
              <a16:creationId xmlns:a16="http://schemas.microsoft.com/office/drawing/2014/main" id="{16028D63-6E10-9707-ED8D-84837F33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10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297</xdr:row>
      <xdr:rowOff>0</xdr:rowOff>
    </xdr:from>
    <xdr:to>
      <xdr:col>8</xdr:col>
      <xdr:colOff>114300</xdr:colOff>
      <xdr:row>297</xdr:row>
      <xdr:rowOff>114300</xdr:rowOff>
    </xdr:to>
    <xdr:sp macro="" textlink="">
      <xdr:nvSpPr>
        <xdr:cNvPr id="3158" name="AutoShape 86" descr="Liga sem capitão">
          <a:extLst>
            <a:ext uri="{FF2B5EF4-FFF2-40B4-BE49-F238E27FC236}">
              <a16:creationId xmlns:a16="http://schemas.microsoft.com/office/drawing/2014/main" id="{1140DBEA-2985-FC98-5F6B-F8060327D94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669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301</xdr:row>
      <xdr:rowOff>0</xdr:rowOff>
    </xdr:from>
    <xdr:to>
      <xdr:col>15</xdr:col>
      <xdr:colOff>495300</xdr:colOff>
      <xdr:row>314</xdr:row>
      <xdr:rowOff>1432560</xdr:rowOff>
    </xdr:to>
    <xdr:pic>
      <xdr:nvPicPr>
        <xdr:cNvPr id="45" name="Imagem 44" descr="Escudo o time bruno ducati">
          <a:extLst>
            <a:ext uri="{FF2B5EF4-FFF2-40B4-BE49-F238E27FC236}">
              <a16:creationId xmlns:a16="http://schemas.microsoft.com/office/drawing/2014/main" id="{62CEB932-133A-AFD7-FD2F-50E9A5C9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816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304</xdr:row>
      <xdr:rowOff>0</xdr:rowOff>
    </xdr:from>
    <xdr:to>
      <xdr:col>8</xdr:col>
      <xdr:colOff>114300</xdr:colOff>
      <xdr:row>304</xdr:row>
      <xdr:rowOff>114300</xdr:rowOff>
    </xdr:to>
    <xdr:sp macro="" textlink="">
      <xdr:nvSpPr>
        <xdr:cNvPr id="3160" name="AutoShape 88" descr="Liga sem capitão">
          <a:extLst>
            <a:ext uri="{FF2B5EF4-FFF2-40B4-BE49-F238E27FC236}">
              <a16:creationId xmlns:a16="http://schemas.microsoft.com/office/drawing/2014/main" id="{0F4C4783-B8A0-1C01-819D-810EFC69BF3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875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308</xdr:row>
      <xdr:rowOff>0</xdr:rowOff>
    </xdr:from>
    <xdr:to>
      <xdr:col>15</xdr:col>
      <xdr:colOff>495300</xdr:colOff>
      <xdr:row>322</xdr:row>
      <xdr:rowOff>152400</xdr:rowOff>
    </xdr:to>
    <xdr:pic>
      <xdr:nvPicPr>
        <xdr:cNvPr id="46" name="Imagem 45" descr="Escudo o time Lucas Silva Vieira">
          <a:extLst>
            <a:ext uri="{FF2B5EF4-FFF2-40B4-BE49-F238E27FC236}">
              <a16:creationId xmlns:a16="http://schemas.microsoft.com/office/drawing/2014/main" id="{9AF4CAEA-F083-DD21-791D-09F2C1F33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058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311</xdr:row>
      <xdr:rowOff>0</xdr:rowOff>
    </xdr:from>
    <xdr:to>
      <xdr:col>8</xdr:col>
      <xdr:colOff>114300</xdr:colOff>
      <xdr:row>311</xdr:row>
      <xdr:rowOff>114300</xdr:rowOff>
    </xdr:to>
    <xdr:sp macro="" textlink="">
      <xdr:nvSpPr>
        <xdr:cNvPr id="3162" name="AutoShape 90" descr="Liga sem capitão">
          <a:extLst>
            <a:ext uri="{FF2B5EF4-FFF2-40B4-BE49-F238E27FC236}">
              <a16:creationId xmlns:a16="http://schemas.microsoft.com/office/drawing/2014/main" id="{A1DA8724-90E0-8231-752E-29590931181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0117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315</xdr:row>
      <xdr:rowOff>0</xdr:rowOff>
    </xdr:from>
    <xdr:to>
      <xdr:col>15</xdr:col>
      <xdr:colOff>495300</xdr:colOff>
      <xdr:row>331</xdr:row>
      <xdr:rowOff>106680</xdr:rowOff>
    </xdr:to>
    <xdr:pic>
      <xdr:nvPicPr>
        <xdr:cNvPr id="47" name="Imagem 46" descr="Escudo o time CAMISA . 10">
          <a:extLst>
            <a:ext uri="{FF2B5EF4-FFF2-40B4-BE49-F238E27FC236}">
              <a16:creationId xmlns:a16="http://schemas.microsoft.com/office/drawing/2014/main" id="{1531D9AD-3B36-AD88-E236-6A5717C4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3190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318</xdr:row>
      <xdr:rowOff>0</xdr:rowOff>
    </xdr:from>
    <xdr:to>
      <xdr:col>8</xdr:col>
      <xdr:colOff>114300</xdr:colOff>
      <xdr:row>318</xdr:row>
      <xdr:rowOff>114300</xdr:rowOff>
    </xdr:to>
    <xdr:sp macro="" textlink="">
      <xdr:nvSpPr>
        <xdr:cNvPr id="3164" name="AutoShape 92" descr="Liga sem capitão">
          <a:extLst>
            <a:ext uri="{FF2B5EF4-FFF2-40B4-BE49-F238E27FC236}">
              <a16:creationId xmlns:a16="http://schemas.microsoft.com/office/drawing/2014/main" id="{96ED96AA-DE3B-E5A3-2703-F12724C0142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0378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322</xdr:row>
      <xdr:rowOff>0</xdr:rowOff>
    </xdr:from>
    <xdr:to>
      <xdr:col>15</xdr:col>
      <xdr:colOff>495300</xdr:colOff>
      <xdr:row>338</xdr:row>
      <xdr:rowOff>106680</xdr:rowOff>
    </xdr:to>
    <xdr:pic>
      <xdr:nvPicPr>
        <xdr:cNvPr id="48" name="Imagem 47" descr="Escudo o time Douglas Ferreira">
          <a:extLst>
            <a:ext uri="{FF2B5EF4-FFF2-40B4-BE49-F238E27FC236}">
              <a16:creationId xmlns:a16="http://schemas.microsoft.com/office/drawing/2014/main" id="{BA57502C-649F-1658-D3CD-6CFD0B81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543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325</xdr:row>
      <xdr:rowOff>0</xdr:rowOff>
    </xdr:from>
    <xdr:to>
      <xdr:col>8</xdr:col>
      <xdr:colOff>114300</xdr:colOff>
      <xdr:row>325</xdr:row>
      <xdr:rowOff>114300</xdr:rowOff>
    </xdr:to>
    <xdr:sp macro="" textlink="">
      <xdr:nvSpPr>
        <xdr:cNvPr id="3166" name="AutoShape 94" descr="Liga sem capitão">
          <a:extLst>
            <a:ext uri="{FF2B5EF4-FFF2-40B4-BE49-F238E27FC236}">
              <a16:creationId xmlns:a16="http://schemas.microsoft.com/office/drawing/2014/main" id="{39C66047-6724-28F6-424D-2CD1E73B41A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06024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329</xdr:row>
      <xdr:rowOff>0</xdr:rowOff>
    </xdr:from>
    <xdr:to>
      <xdr:col>15</xdr:col>
      <xdr:colOff>495300</xdr:colOff>
      <xdr:row>345</xdr:row>
      <xdr:rowOff>106680</xdr:rowOff>
    </xdr:to>
    <xdr:pic>
      <xdr:nvPicPr>
        <xdr:cNvPr id="49" name="Imagem 48" descr="Escudo o time Eduardo Ribas">
          <a:extLst>
            <a:ext uri="{FF2B5EF4-FFF2-40B4-BE49-F238E27FC236}">
              <a16:creationId xmlns:a16="http://schemas.microsoft.com/office/drawing/2014/main" id="{C036FF3D-D30D-5E33-71AD-569C012B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767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332</xdr:row>
      <xdr:rowOff>0</xdr:rowOff>
    </xdr:from>
    <xdr:to>
      <xdr:col>8</xdr:col>
      <xdr:colOff>114300</xdr:colOff>
      <xdr:row>332</xdr:row>
      <xdr:rowOff>114300</xdr:rowOff>
    </xdr:to>
    <xdr:sp macro="" textlink="">
      <xdr:nvSpPr>
        <xdr:cNvPr id="3168" name="AutoShape 96" descr="Liga sem capitão">
          <a:extLst>
            <a:ext uri="{FF2B5EF4-FFF2-40B4-BE49-F238E27FC236}">
              <a16:creationId xmlns:a16="http://schemas.microsoft.com/office/drawing/2014/main" id="{8754A341-1C10-6912-1EB5-44FAD7716C0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08264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336</xdr:row>
      <xdr:rowOff>0</xdr:rowOff>
    </xdr:from>
    <xdr:to>
      <xdr:col>15</xdr:col>
      <xdr:colOff>495300</xdr:colOff>
      <xdr:row>352</xdr:row>
      <xdr:rowOff>106680</xdr:rowOff>
    </xdr:to>
    <xdr:pic>
      <xdr:nvPicPr>
        <xdr:cNvPr id="50" name="Imagem 49" descr="Escudo o time Thiago Ribas">
          <a:extLst>
            <a:ext uri="{FF2B5EF4-FFF2-40B4-BE49-F238E27FC236}">
              <a16:creationId xmlns:a16="http://schemas.microsoft.com/office/drawing/2014/main" id="{10CED937-B6D6-3A29-246B-DB02C821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991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339</xdr:row>
      <xdr:rowOff>0</xdr:rowOff>
    </xdr:from>
    <xdr:to>
      <xdr:col>8</xdr:col>
      <xdr:colOff>114300</xdr:colOff>
      <xdr:row>339</xdr:row>
      <xdr:rowOff>114300</xdr:rowOff>
    </xdr:to>
    <xdr:sp macro="" textlink="">
      <xdr:nvSpPr>
        <xdr:cNvPr id="3170" name="AutoShape 98" descr="Liga sem capitão">
          <a:extLst>
            <a:ext uri="{FF2B5EF4-FFF2-40B4-BE49-F238E27FC236}">
              <a16:creationId xmlns:a16="http://schemas.microsoft.com/office/drawing/2014/main" id="{0A109CF1-5E7C-E7CF-680A-60C61B694D8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050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343</xdr:row>
      <xdr:rowOff>0</xdr:rowOff>
    </xdr:from>
    <xdr:to>
      <xdr:col>15</xdr:col>
      <xdr:colOff>495300</xdr:colOff>
      <xdr:row>359</xdr:row>
      <xdr:rowOff>106680</xdr:rowOff>
    </xdr:to>
    <xdr:pic>
      <xdr:nvPicPr>
        <xdr:cNvPr id="51" name="Imagem 50" descr="Escudo o time Carlos Rosseti">
          <a:extLst>
            <a:ext uri="{FF2B5EF4-FFF2-40B4-BE49-F238E27FC236}">
              <a16:creationId xmlns:a16="http://schemas.microsoft.com/office/drawing/2014/main" id="{B823CB02-0722-EA10-53C5-EACE2090E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215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346</xdr:row>
      <xdr:rowOff>0</xdr:rowOff>
    </xdr:from>
    <xdr:to>
      <xdr:col>8</xdr:col>
      <xdr:colOff>114300</xdr:colOff>
      <xdr:row>346</xdr:row>
      <xdr:rowOff>114300</xdr:rowOff>
    </xdr:to>
    <xdr:sp macro="" textlink="">
      <xdr:nvSpPr>
        <xdr:cNvPr id="3172" name="AutoShape 100" descr="Liga sem capitão">
          <a:extLst>
            <a:ext uri="{FF2B5EF4-FFF2-40B4-BE49-F238E27FC236}">
              <a16:creationId xmlns:a16="http://schemas.microsoft.com/office/drawing/2014/main" id="{A0AD27AC-5C06-E695-F658-2DB03E8F444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2745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350</xdr:row>
      <xdr:rowOff>0</xdr:rowOff>
    </xdr:from>
    <xdr:to>
      <xdr:col>15</xdr:col>
      <xdr:colOff>495300</xdr:colOff>
      <xdr:row>364</xdr:row>
      <xdr:rowOff>152400</xdr:rowOff>
    </xdr:to>
    <xdr:pic>
      <xdr:nvPicPr>
        <xdr:cNvPr id="52" name="Imagem 51" descr="Escudo o time enzo nascimento">
          <a:extLst>
            <a:ext uri="{FF2B5EF4-FFF2-40B4-BE49-F238E27FC236}">
              <a16:creationId xmlns:a16="http://schemas.microsoft.com/office/drawing/2014/main" id="{5676341E-5144-1681-A25A-78E368873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439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353</xdr:row>
      <xdr:rowOff>0</xdr:rowOff>
    </xdr:from>
    <xdr:to>
      <xdr:col>8</xdr:col>
      <xdr:colOff>114300</xdr:colOff>
      <xdr:row>353</xdr:row>
      <xdr:rowOff>114300</xdr:rowOff>
    </xdr:to>
    <xdr:sp macro="" textlink="">
      <xdr:nvSpPr>
        <xdr:cNvPr id="3174" name="AutoShape 102" descr="Liga sem capitão">
          <a:extLst>
            <a:ext uri="{FF2B5EF4-FFF2-40B4-BE49-F238E27FC236}">
              <a16:creationId xmlns:a16="http://schemas.microsoft.com/office/drawing/2014/main" id="{9BD9A248-C5E1-3BE4-595E-08B79624715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498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357</xdr:row>
      <xdr:rowOff>0</xdr:rowOff>
    </xdr:from>
    <xdr:to>
      <xdr:col>15</xdr:col>
      <xdr:colOff>495300</xdr:colOff>
      <xdr:row>371</xdr:row>
      <xdr:rowOff>152400</xdr:rowOff>
    </xdr:to>
    <xdr:pic>
      <xdr:nvPicPr>
        <xdr:cNvPr id="53" name="Imagem 52" descr="Escudo o time Ricardo">
          <a:extLst>
            <a:ext uri="{FF2B5EF4-FFF2-40B4-BE49-F238E27FC236}">
              <a16:creationId xmlns:a16="http://schemas.microsoft.com/office/drawing/2014/main" id="{AA564F48-7A48-52C9-08D3-99B265D37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6631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360</xdr:row>
      <xdr:rowOff>0</xdr:rowOff>
    </xdr:from>
    <xdr:to>
      <xdr:col>8</xdr:col>
      <xdr:colOff>114300</xdr:colOff>
      <xdr:row>360</xdr:row>
      <xdr:rowOff>114300</xdr:rowOff>
    </xdr:to>
    <xdr:sp macro="" textlink="">
      <xdr:nvSpPr>
        <xdr:cNvPr id="3176" name="AutoShape 104" descr="Liga sem capitão">
          <a:extLst>
            <a:ext uri="{FF2B5EF4-FFF2-40B4-BE49-F238E27FC236}">
              <a16:creationId xmlns:a16="http://schemas.microsoft.com/office/drawing/2014/main" id="{3F6E797D-8603-C7E4-848C-96E9E42978C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7226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364</xdr:row>
      <xdr:rowOff>0</xdr:rowOff>
    </xdr:from>
    <xdr:to>
      <xdr:col>15</xdr:col>
      <xdr:colOff>495300</xdr:colOff>
      <xdr:row>380</xdr:row>
      <xdr:rowOff>106680</xdr:rowOff>
    </xdr:to>
    <xdr:pic>
      <xdr:nvPicPr>
        <xdr:cNvPr id="54" name="Imagem 53" descr="Escudo o time Elza Gadelha Quirino">
          <a:extLst>
            <a:ext uri="{FF2B5EF4-FFF2-40B4-BE49-F238E27FC236}">
              <a16:creationId xmlns:a16="http://schemas.microsoft.com/office/drawing/2014/main" id="{3509ABD1-FA42-80F0-DEC6-DBA9D130C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923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367</xdr:row>
      <xdr:rowOff>0</xdr:rowOff>
    </xdr:from>
    <xdr:to>
      <xdr:col>8</xdr:col>
      <xdr:colOff>114300</xdr:colOff>
      <xdr:row>367</xdr:row>
      <xdr:rowOff>114300</xdr:rowOff>
    </xdr:to>
    <xdr:sp macro="" textlink="">
      <xdr:nvSpPr>
        <xdr:cNvPr id="3178" name="AutoShape 106" descr="Liga sem capitão">
          <a:extLst>
            <a:ext uri="{FF2B5EF4-FFF2-40B4-BE49-F238E27FC236}">
              <a16:creationId xmlns:a16="http://schemas.microsoft.com/office/drawing/2014/main" id="{3C192610-48F2-EF6D-00AC-C03A601794D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983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371</xdr:row>
      <xdr:rowOff>0</xdr:rowOff>
    </xdr:from>
    <xdr:to>
      <xdr:col>15</xdr:col>
      <xdr:colOff>495300</xdr:colOff>
      <xdr:row>386</xdr:row>
      <xdr:rowOff>106680</xdr:rowOff>
    </xdr:to>
    <xdr:pic>
      <xdr:nvPicPr>
        <xdr:cNvPr id="55" name="Imagem 54" descr="Escudo o time WILL SILVA">
          <a:extLst>
            <a:ext uri="{FF2B5EF4-FFF2-40B4-BE49-F238E27FC236}">
              <a16:creationId xmlns:a16="http://schemas.microsoft.com/office/drawing/2014/main" id="{9405FC69-A22E-3FF8-6C0C-CD580ACA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147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374</xdr:row>
      <xdr:rowOff>0</xdr:rowOff>
    </xdr:from>
    <xdr:to>
      <xdr:col>8</xdr:col>
      <xdr:colOff>114300</xdr:colOff>
      <xdr:row>374</xdr:row>
      <xdr:rowOff>114300</xdr:rowOff>
    </xdr:to>
    <xdr:sp macro="" textlink="">
      <xdr:nvSpPr>
        <xdr:cNvPr id="3180" name="AutoShape 108" descr="Liga sem capitão">
          <a:extLst>
            <a:ext uri="{FF2B5EF4-FFF2-40B4-BE49-F238E27FC236}">
              <a16:creationId xmlns:a16="http://schemas.microsoft.com/office/drawing/2014/main" id="{FE34F1B3-E1D2-CA67-3DDD-58FC35DEB73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207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378</xdr:row>
      <xdr:rowOff>0</xdr:rowOff>
    </xdr:from>
    <xdr:to>
      <xdr:col>15</xdr:col>
      <xdr:colOff>495300</xdr:colOff>
      <xdr:row>393</xdr:row>
      <xdr:rowOff>106680</xdr:rowOff>
    </xdr:to>
    <xdr:pic>
      <xdr:nvPicPr>
        <xdr:cNvPr id="56" name="Imagem 55" descr="Escudo o time Cadé">
          <a:extLst>
            <a:ext uri="{FF2B5EF4-FFF2-40B4-BE49-F238E27FC236}">
              <a16:creationId xmlns:a16="http://schemas.microsoft.com/office/drawing/2014/main" id="{C328E22A-2AA6-5B6D-21E9-1E74B964D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371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381</xdr:row>
      <xdr:rowOff>0</xdr:rowOff>
    </xdr:from>
    <xdr:to>
      <xdr:col>8</xdr:col>
      <xdr:colOff>114300</xdr:colOff>
      <xdr:row>381</xdr:row>
      <xdr:rowOff>114300</xdr:rowOff>
    </xdr:to>
    <xdr:sp macro="" textlink="">
      <xdr:nvSpPr>
        <xdr:cNvPr id="3182" name="AutoShape 110" descr="Liga sem capitão">
          <a:extLst>
            <a:ext uri="{FF2B5EF4-FFF2-40B4-BE49-F238E27FC236}">
              <a16:creationId xmlns:a16="http://schemas.microsoft.com/office/drawing/2014/main" id="{CC62D225-90A6-5BB4-E41B-B425BA4DD2A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4312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385</xdr:row>
      <xdr:rowOff>0</xdr:rowOff>
    </xdr:from>
    <xdr:to>
      <xdr:col>15</xdr:col>
      <xdr:colOff>495300</xdr:colOff>
      <xdr:row>402</xdr:row>
      <xdr:rowOff>106680</xdr:rowOff>
    </xdr:to>
    <xdr:pic>
      <xdr:nvPicPr>
        <xdr:cNvPr id="57" name="Imagem 56" descr="Escudo o time ANDRE PRATS">
          <a:extLst>
            <a:ext uri="{FF2B5EF4-FFF2-40B4-BE49-F238E27FC236}">
              <a16:creationId xmlns:a16="http://schemas.microsoft.com/office/drawing/2014/main" id="{1A08A530-B229-EC5F-FDE6-76AF095F2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6141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388</xdr:row>
      <xdr:rowOff>0</xdr:rowOff>
    </xdr:from>
    <xdr:to>
      <xdr:col>8</xdr:col>
      <xdr:colOff>114300</xdr:colOff>
      <xdr:row>388</xdr:row>
      <xdr:rowOff>114300</xdr:rowOff>
    </xdr:to>
    <xdr:sp macro="" textlink="">
      <xdr:nvSpPr>
        <xdr:cNvPr id="3184" name="AutoShape 112" descr="Liga sem capitão">
          <a:extLst>
            <a:ext uri="{FF2B5EF4-FFF2-40B4-BE49-F238E27FC236}">
              <a16:creationId xmlns:a16="http://schemas.microsoft.com/office/drawing/2014/main" id="{F6E9F265-AA96-E8A1-4F61-5EA93AAFDD9C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6735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392</xdr:row>
      <xdr:rowOff>0</xdr:rowOff>
    </xdr:from>
    <xdr:to>
      <xdr:col>15</xdr:col>
      <xdr:colOff>495300</xdr:colOff>
      <xdr:row>414</xdr:row>
      <xdr:rowOff>152400</xdr:rowOff>
    </xdr:to>
    <xdr:pic>
      <xdr:nvPicPr>
        <xdr:cNvPr id="58" name="Imagem 57" descr="Escudo o time Diego Nogueira ">
          <a:extLst>
            <a:ext uri="{FF2B5EF4-FFF2-40B4-BE49-F238E27FC236}">
              <a16:creationId xmlns:a16="http://schemas.microsoft.com/office/drawing/2014/main" id="{9203B7E3-64BC-3249-433F-89CDDA59C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8381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395</xdr:row>
      <xdr:rowOff>0</xdr:rowOff>
    </xdr:from>
    <xdr:to>
      <xdr:col>8</xdr:col>
      <xdr:colOff>114300</xdr:colOff>
      <xdr:row>395</xdr:row>
      <xdr:rowOff>114300</xdr:rowOff>
    </xdr:to>
    <xdr:sp macro="" textlink="">
      <xdr:nvSpPr>
        <xdr:cNvPr id="3186" name="AutoShape 114" descr="Liga sem capitão">
          <a:extLst>
            <a:ext uri="{FF2B5EF4-FFF2-40B4-BE49-F238E27FC236}">
              <a16:creationId xmlns:a16="http://schemas.microsoft.com/office/drawing/2014/main" id="{0B8A97AF-1037-4061-E8C9-AE9949D8051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8976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14" Type="http://schemas.openxmlformats.org/officeDocument/2006/relationships/printerSettings" Target="../printerSettings/printerSettings2.bin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drawing" Target="../drawings/drawing3.xm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4.4"/>
  <sheetData>
    <row r="1" spans="1:1" ht="18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28.8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34.799999999999997">
      <c r="A9" s="33" t="s">
        <v>569</v>
      </c>
    </row>
    <row r="10" spans="1:1" ht="17.399999999999999">
      <c r="A10" s="34" t="s">
        <v>2</v>
      </c>
    </row>
    <row r="11" spans="1:1" ht="17.399999999999999">
      <c r="A11" s="35" t="s">
        <v>570</v>
      </c>
    </row>
    <row r="12" spans="1:1" ht="17.399999999999999">
      <c r="A12" s="33" t="s">
        <v>571</v>
      </c>
    </row>
    <row r="13" spans="1:1" ht="18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28.8">
      <c r="A18" s="30" t="s">
        <v>521</v>
      </c>
    </row>
    <row r="19" spans="1:1" ht="43.2">
      <c r="A19" s="31" t="s">
        <v>572</v>
      </c>
    </row>
    <row r="20" spans="1:1">
      <c r="A20" s="32">
        <v>46367</v>
      </c>
    </row>
    <row r="21" spans="1:1" ht="34.799999999999997">
      <c r="A21" s="33" t="s">
        <v>573</v>
      </c>
    </row>
    <row r="22" spans="1:1" ht="17.399999999999999">
      <c r="A22" s="34" t="s">
        <v>2</v>
      </c>
    </row>
    <row r="23" spans="1:1" ht="17.399999999999999">
      <c r="A23" s="35" t="s">
        <v>570</v>
      </c>
    </row>
    <row r="24" spans="1:1" ht="17.399999999999999">
      <c r="A24" s="33" t="s">
        <v>574</v>
      </c>
    </row>
    <row r="25" spans="1:1" ht="18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3.2">
      <c r="A30" s="30" t="s">
        <v>36</v>
      </c>
    </row>
    <row r="31" spans="1:1" ht="28.8">
      <c r="A31" s="31" t="s">
        <v>575</v>
      </c>
    </row>
    <row r="32" spans="1:1">
      <c r="A32" s="32">
        <v>46367</v>
      </c>
    </row>
    <row r="33" spans="1:1" ht="34.799999999999997">
      <c r="A33" s="33" t="s">
        <v>576</v>
      </c>
    </row>
    <row r="34" spans="1:1" ht="17.399999999999999">
      <c r="A34" s="34" t="s">
        <v>2</v>
      </c>
    </row>
    <row r="35" spans="1:1" ht="17.399999999999999">
      <c r="A35" s="35" t="s">
        <v>570</v>
      </c>
    </row>
    <row r="36" spans="1:1" ht="17.399999999999999">
      <c r="A36" s="33" t="s">
        <v>577</v>
      </c>
    </row>
    <row r="37" spans="1:1" ht="18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57.6">
      <c r="A42" s="30" t="s">
        <v>525</v>
      </c>
    </row>
    <row r="43" spans="1:1" ht="28.8">
      <c r="A43" s="31" t="s">
        <v>526</v>
      </c>
    </row>
    <row r="44" spans="1:1">
      <c r="A44" s="32">
        <v>46366</v>
      </c>
    </row>
    <row r="45" spans="1:1" ht="34.799999999999997">
      <c r="A45" s="33" t="s">
        <v>578</v>
      </c>
    </row>
    <row r="46" spans="1:1" ht="17.399999999999999">
      <c r="A46" s="34" t="s">
        <v>2</v>
      </c>
    </row>
    <row r="47" spans="1:1" ht="17.399999999999999">
      <c r="A47" s="35" t="s">
        <v>570</v>
      </c>
    </row>
    <row r="48" spans="1:1" ht="17.399999999999999">
      <c r="A48" s="33" t="s">
        <v>579</v>
      </c>
    </row>
    <row r="49" spans="1:1" ht="18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3.2">
      <c r="A54" s="30" t="s">
        <v>51</v>
      </c>
    </row>
    <row r="55" spans="1:1" ht="28.8">
      <c r="A55" s="31" t="s">
        <v>52</v>
      </c>
    </row>
    <row r="56" spans="1:1">
      <c r="A56" s="32">
        <v>46368</v>
      </c>
    </row>
    <row r="57" spans="1:1" ht="34.799999999999997">
      <c r="A57" s="33" t="s">
        <v>580</v>
      </c>
    </row>
    <row r="58" spans="1:1" ht="17.399999999999999">
      <c r="A58" s="34" t="s">
        <v>2</v>
      </c>
    </row>
    <row r="59" spans="1:1" ht="17.399999999999999">
      <c r="A59" s="35" t="s">
        <v>570</v>
      </c>
    </row>
    <row r="60" spans="1:1" ht="17.399999999999999">
      <c r="A60" s="33" t="s">
        <v>581</v>
      </c>
    </row>
    <row r="61" spans="1:1" ht="18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3.2">
      <c r="A66" s="30" t="s">
        <v>5</v>
      </c>
    </row>
    <row r="67" spans="1:1" ht="43.2">
      <c r="A67" s="31" t="s">
        <v>582</v>
      </c>
    </row>
    <row r="68" spans="1:1">
      <c r="A68" s="32">
        <v>46367</v>
      </c>
    </row>
    <row r="69" spans="1:1" ht="34.799999999999997">
      <c r="A69" s="33" t="s">
        <v>583</v>
      </c>
    </row>
    <row r="70" spans="1:1" ht="17.399999999999999">
      <c r="A70" s="34" t="s">
        <v>2</v>
      </c>
    </row>
    <row r="71" spans="1:1" ht="17.399999999999999">
      <c r="A71" s="35" t="s">
        <v>570</v>
      </c>
    </row>
    <row r="72" spans="1:1" ht="17.399999999999999">
      <c r="A72" s="33" t="s">
        <v>584</v>
      </c>
    </row>
    <row r="73" spans="1:1" ht="18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28.8">
      <c r="A78" s="30" t="s">
        <v>81</v>
      </c>
    </row>
    <row r="79" spans="1:1" ht="43.2">
      <c r="A79" s="31" t="s">
        <v>585</v>
      </c>
    </row>
    <row r="80" spans="1:1">
      <c r="A80" s="32">
        <v>46368</v>
      </c>
    </row>
    <row r="81" spans="1:1" ht="34.799999999999997">
      <c r="A81" s="33" t="s">
        <v>586</v>
      </c>
    </row>
    <row r="82" spans="1:1" ht="17.399999999999999">
      <c r="A82" s="34" t="s">
        <v>2</v>
      </c>
    </row>
    <row r="83" spans="1:1" ht="17.399999999999999">
      <c r="A83" s="35" t="s">
        <v>570</v>
      </c>
    </row>
    <row r="84" spans="1:1" ht="17.399999999999999">
      <c r="A84" s="33" t="s">
        <v>587</v>
      </c>
    </row>
    <row r="85" spans="1:1" ht="18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57.6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34.799999999999997">
      <c r="A93" s="33" t="s">
        <v>588</v>
      </c>
    </row>
    <row r="94" spans="1:1" ht="17.399999999999999">
      <c r="A94" s="34" t="s">
        <v>2</v>
      </c>
    </row>
    <row r="95" spans="1:1" ht="17.399999999999999">
      <c r="A95" s="35" t="s">
        <v>570</v>
      </c>
    </row>
    <row r="96" spans="1:1" ht="17.399999999999999">
      <c r="A96" s="33" t="s">
        <v>589</v>
      </c>
    </row>
    <row r="97" spans="1:1" ht="18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28.8">
      <c r="A102" s="30" t="s">
        <v>15</v>
      </c>
    </row>
    <row r="103" spans="1:1" ht="28.8">
      <c r="A103" s="31" t="s">
        <v>590</v>
      </c>
    </row>
    <row r="104" spans="1:1">
      <c r="A104" s="32">
        <v>46367</v>
      </c>
    </row>
    <row r="105" spans="1:1" ht="34.799999999999997">
      <c r="A105" s="33" t="s">
        <v>591</v>
      </c>
    </row>
    <row r="106" spans="1:1" ht="17.399999999999999">
      <c r="A106" s="34" t="s">
        <v>2</v>
      </c>
    </row>
    <row r="107" spans="1:1" ht="17.399999999999999">
      <c r="A107" s="35" t="s">
        <v>570</v>
      </c>
    </row>
    <row r="108" spans="1:1" ht="17.399999999999999">
      <c r="A108" s="33" t="s">
        <v>592</v>
      </c>
    </row>
    <row r="109" spans="1:1" ht="18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28.8">
      <c r="A114" s="30" t="s">
        <v>105</v>
      </c>
    </row>
    <row r="115" spans="1:1" ht="43.2">
      <c r="A115" s="31" t="s">
        <v>593</v>
      </c>
    </row>
    <row r="116" spans="1:1">
      <c r="A116" s="32">
        <v>46367</v>
      </c>
    </row>
    <row r="117" spans="1:1" ht="34.799999999999997">
      <c r="A117" s="33" t="s">
        <v>594</v>
      </c>
    </row>
    <row r="118" spans="1:1" ht="17.399999999999999">
      <c r="A118" s="34" t="s">
        <v>2</v>
      </c>
    </row>
    <row r="119" spans="1:1" ht="17.399999999999999">
      <c r="A119" s="35" t="s">
        <v>570</v>
      </c>
    </row>
    <row r="120" spans="1:1" ht="17.399999999999999">
      <c r="A120" s="33" t="s">
        <v>595</v>
      </c>
    </row>
    <row r="121" spans="1:1" ht="18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28.8">
      <c r="A127" s="31" t="s">
        <v>596</v>
      </c>
    </row>
    <row r="128" spans="1:1">
      <c r="A128" s="32">
        <v>46365</v>
      </c>
    </row>
    <row r="129" spans="1:1" ht="34.799999999999997">
      <c r="A129" s="33" t="s">
        <v>597</v>
      </c>
    </row>
    <row r="130" spans="1:1" ht="17.399999999999999">
      <c r="A130" s="34" t="s">
        <v>2</v>
      </c>
    </row>
    <row r="131" spans="1:1" ht="17.399999999999999">
      <c r="A131" s="35" t="s">
        <v>570</v>
      </c>
    </row>
    <row r="132" spans="1:1" ht="17.399999999999999">
      <c r="A132" s="33" t="s">
        <v>598</v>
      </c>
    </row>
    <row r="133" spans="1:1" ht="18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34.799999999999997">
      <c r="A141" s="33" t="s">
        <v>599</v>
      </c>
    </row>
    <row r="142" spans="1:1" ht="17.399999999999999">
      <c r="A142" s="34" t="s">
        <v>2</v>
      </c>
    </row>
    <row r="143" spans="1:1" ht="17.399999999999999">
      <c r="A143" s="35" t="s">
        <v>570</v>
      </c>
    </row>
    <row r="144" spans="1:1" ht="17.399999999999999">
      <c r="A144" s="33" t="s">
        <v>600</v>
      </c>
    </row>
    <row r="145" spans="1:1" ht="18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28.8">
      <c r="A150" s="30" t="s">
        <v>18</v>
      </c>
    </row>
    <row r="151" spans="1:1" ht="28.8">
      <c r="A151" s="31" t="s">
        <v>601</v>
      </c>
    </row>
    <row r="152" spans="1:1">
      <c r="A152" s="32">
        <v>46367</v>
      </c>
    </row>
    <row r="153" spans="1:1" ht="34.799999999999997">
      <c r="A153" s="33" t="s">
        <v>602</v>
      </c>
    </row>
    <row r="154" spans="1:1" ht="17.399999999999999">
      <c r="A154" s="34" t="s">
        <v>2</v>
      </c>
    </row>
    <row r="155" spans="1:1" ht="17.399999999999999">
      <c r="A155" s="35" t="s">
        <v>570</v>
      </c>
    </row>
    <row r="156" spans="1:1" ht="17.399999999999999">
      <c r="A156" s="33" t="s">
        <v>603</v>
      </c>
    </row>
    <row r="157" spans="1:1" ht="18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28.8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34.799999999999997">
      <c r="A165" s="33" t="s">
        <v>605</v>
      </c>
    </row>
    <row r="166" spans="1:1" ht="17.399999999999999">
      <c r="A166" s="34" t="s">
        <v>2</v>
      </c>
    </row>
    <row r="167" spans="1:1" ht="17.399999999999999">
      <c r="A167" s="35" t="s">
        <v>570</v>
      </c>
    </row>
    <row r="168" spans="1:1" ht="17.399999999999999">
      <c r="A168" s="33" t="s">
        <v>606</v>
      </c>
    </row>
    <row r="169" spans="1:1" ht="18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28.8">
      <c r="A174" s="30" t="s">
        <v>419</v>
      </c>
    </row>
    <row r="175" spans="1:1" ht="28.8">
      <c r="A175" s="31" t="s">
        <v>549</v>
      </c>
    </row>
    <row r="176" spans="1:1">
      <c r="A176" s="32">
        <v>46365</v>
      </c>
    </row>
    <row r="177" spans="1:1" ht="34.799999999999997">
      <c r="A177" s="33" t="s">
        <v>607</v>
      </c>
    </row>
    <row r="178" spans="1:1" ht="17.399999999999999">
      <c r="A178" s="34" t="s">
        <v>2</v>
      </c>
    </row>
    <row r="179" spans="1:1" ht="17.399999999999999">
      <c r="A179" s="35" t="s">
        <v>570</v>
      </c>
    </row>
    <row r="180" spans="1:1" ht="17.399999999999999">
      <c r="A180" s="33" t="s">
        <v>608</v>
      </c>
    </row>
    <row r="181" spans="1:1" ht="18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28.8">
      <c r="A186" s="30" t="s">
        <v>108</v>
      </c>
    </row>
    <row r="187" spans="1:1" ht="28.8">
      <c r="A187" s="31" t="s">
        <v>609</v>
      </c>
    </row>
    <row r="188" spans="1:1">
      <c r="A188" s="32">
        <v>46366</v>
      </c>
    </row>
    <row r="189" spans="1:1" ht="34.799999999999997">
      <c r="A189" s="33" t="s">
        <v>610</v>
      </c>
    </row>
    <row r="190" spans="1:1" ht="17.399999999999999">
      <c r="A190" s="34" t="s">
        <v>2</v>
      </c>
    </row>
    <row r="191" spans="1:1" ht="17.399999999999999">
      <c r="A191" s="35" t="s">
        <v>570</v>
      </c>
    </row>
    <row r="192" spans="1:1" ht="17.399999999999999">
      <c r="A192" s="33" t="s">
        <v>611</v>
      </c>
    </row>
    <row r="193" spans="1:1" ht="18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28.8">
      <c r="A198" s="30" t="s">
        <v>110</v>
      </c>
    </row>
    <row r="199" spans="1:1" ht="28.8">
      <c r="A199" s="31" t="s">
        <v>612</v>
      </c>
    </row>
    <row r="200" spans="1:1">
      <c r="A200" s="32">
        <v>46366</v>
      </c>
    </row>
    <row r="201" spans="1:1" ht="34.799999999999997">
      <c r="A201" s="33" t="s">
        <v>613</v>
      </c>
    </row>
    <row r="202" spans="1:1" ht="17.399999999999999">
      <c r="A202" s="34" t="s">
        <v>2</v>
      </c>
    </row>
    <row r="203" spans="1:1" ht="17.399999999999999">
      <c r="A203" s="35" t="s">
        <v>570</v>
      </c>
    </row>
    <row r="204" spans="1:1" ht="17.399999999999999">
      <c r="A204" s="33" t="s">
        <v>614</v>
      </c>
    </row>
    <row r="205" spans="1:1" ht="18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28.8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34.799999999999997">
      <c r="A213" s="33" t="s">
        <v>613</v>
      </c>
    </row>
    <row r="214" spans="1:1" ht="17.399999999999999">
      <c r="A214" s="34" t="s">
        <v>2</v>
      </c>
    </row>
    <row r="215" spans="1:1" ht="17.399999999999999">
      <c r="A215" s="35" t="s">
        <v>570</v>
      </c>
    </row>
    <row r="216" spans="1:1" ht="17.399999999999999">
      <c r="A216" s="33" t="s">
        <v>615</v>
      </c>
    </row>
    <row r="217" spans="1:1" ht="18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28.8">
      <c r="A222" s="30" t="s">
        <v>153</v>
      </c>
    </row>
    <row r="223" spans="1:1" ht="43.2">
      <c r="A223" s="31" t="s">
        <v>154</v>
      </c>
    </row>
    <row r="224" spans="1:1">
      <c r="A224" s="32">
        <v>46365</v>
      </c>
    </row>
    <row r="225" spans="1:1" ht="34.799999999999997">
      <c r="A225" s="33" t="s">
        <v>616</v>
      </c>
    </row>
    <row r="226" spans="1:1" ht="17.399999999999999">
      <c r="A226" s="34" t="s">
        <v>2</v>
      </c>
    </row>
    <row r="227" spans="1:1" ht="17.399999999999999">
      <c r="A227" s="35" t="s">
        <v>570</v>
      </c>
    </row>
    <row r="228" spans="1:1" ht="17.399999999999999">
      <c r="A228" s="33" t="s">
        <v>617</v>
      </c>
    </row>
    <row r="229" spans="1:1" ht="18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28.8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34.799999999999997">
      <c r="A237" s="33" t="s">
        <v>619</v>
      </c>
    </row>
    <row r="238" spans="1:1" ht="17.399999999999999">
      <c r="A238" s="34" t="s">
        <v>2</v>
      </c>
    </row>
    <row r="239" spans="1:1" ht="17.399999999999999">
      <c r="A239" s="35" t="s">
        <v>570</v>
      </c>
    </row>
    <row r="240" spans="1:1" ht="17.399999999999999">
      <c r="A240" s="33" t="s">
        <v>620</v>
      </c>
    </row>
    <row r="241" spans="1:1" ht="18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28.8">
      <c r="A246" s="30" t="s">
        <v>125</v>
      </c>
    </row>
    <row r="247" spans="1:1" ht="28.8">
      <c r="A247" s="31" t="s">
        <v>621</v>
      </c>
    </row>
    <row r="248" spans="1:1">
      <c r="A248" s="32">
        <v>46366</v>
      </c>
    </row>
    <row r="249" spans="1:1" ht="34.799999999999997">
      <c r="A249" s="33" t="s">
        <v>622</v>
      </c>
    </row>
    <row r="250" spans="1:1" ht="17.399999999999999">
      <c r="A250" s="34" t="s">
        <v>2</v>
      </c>
    </row>
    <row r="251" spans="1:1" ht="17.399999999999999">
      <c r="A251" s="35" t="s">
        <v>570</v>
      </c>
    </row>
    <row r="252" spans="1:1" ht="17.399999999999999">
      <c r="A252" s="33" t="s">
        <v>623</v>
      </c>
    </row>
    <row r="253" spans="1:1" ht="18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28.8">
      <c r="A259" s="31" t="s">
        <v>536</v>
      </c>
    </row>
    <row r="260" spans="1:1">
      <c r="A260" s="32">
        <v>46366</v>
      </c>
    </row>
    <row r="261" spans="1:1" ht="34.799999999999997">
      <c r="A261" s="33" t="s">
        <v>624</v>
      </c>
    </row>
    <row r="262" spans="1:1" ht="17.399999999999999">
      <c r="A262" s="34" t="s">
        <v>2</v>
      </c>
    </row>
    <row r="263" spans="1:1" ht="17.399999999999999">
      <c r="A263" s="35" t="s">
        <v>570</v>
      </c>
    </row>
    <row r="264" spans="1:1" ht="17.399999999999999">
      <c r="A264" s="33" t="s">
        <v>625</v>
      </c>
    </row>
    <row r="265" spans="1:1" ht="18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28.8">
      <c r="A270" s="30" t="s">
        <v>210</v>
      </c>
    </row>
    <row r="271" spans="1:1" ht="28.8">
      <c r="A271" s="31" t="s">
        <v>626</v>
      </c>
    </row>
    <row r="272" spans="1:1">
      <c r="A272" s="32">
        <v>46366</v>
      </c>
    </row>
    <row r="273" spans="1:1" ht="34.799999999999997">
      <c r="A273" s="33" t="s">
        <v>627</v>
      </c>
    </row>
    <row r="274" spans="1:1" ht="17.399999999999999">
      <c r="A274" s="34" t="s">
        <v>2</v>
      </c>
    </row>
    <row r="275" spans="1:1" ht="17.399999999999999">
      <c r="A275" s="35" t="s">
        <v>570</v>
      </c>
    </row>
    <row r="276" spans="1:1" ht="17.399999999999999">
      <c r="A276" s="33" t="s">
        <v>628</v>
      </c>
    </row>
    <row r="277" spans="1:1" ht="18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3.2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34.799999999999997">
      <c r="A285" s="33" t="s">
        <v>630</v>
      </c>
    </row>
    <row r="286" spans="1:1" ht="17.399999999999999">
      <c r="A286" s="34" t="s">
        <v>2</v>
      </c>
    </row>
    <row r="287" spans="1:1" ht="17.399999999999999">
      <c r="A287" s="35" t="s">
        <v>570</v>
      </c>
    </row>
    <row r="288" spans="1:1" ht="17.399999999999999">
      <c r="A288" s="33" t="s">
        <v>631</v>
      </c>
    </row>
    <row r="289" spans="1:1" ht="18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28.8">
      <c r="A294" s="30" t="s">
        <v>204</v>
      </c>
    </row>
    <row r="295" spans="1:1" ht="28.8">
      <c r="A295" s="31" t="s">
        <v>632</v>
      </c>
    </row>
    <row r="296" spans="1:1">
      <c r="A296" s="32">
        <v>46366</v>
      </c>
    </row>
    <row r="297" spans="1:1" ht="34.799999999999997">
      <c r="A297" s="33" t="s">
        <v>630</v>
      </c>
    </row>
    <row r="298" spans="1:1" ht="17.399999999999999">
      <c r="A298" s="34" t="s">
        <v>2</v>
      </c>
    </row>
    <row r="299" spans="1:1" ht="17.399999999999999">
      <c r="A299" s="35" t="s">
        <v>570</v>
      </c>
    </row>
    <row r="300" spans="1:1" ht="17.399999999999999">
      <c r="A300" s="33" t="s">
        <v>633</v>
      </c>
    </row>
    <row r="301" spans="1:1" ht="18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3.2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34.799999999999997">
      <c r="A309" s="33" t="s">
        <v>635</v>
      </c>
    </row>
    <row r="310" spans="1:1" ht="17.399999999999999">
      <c r="A310" s="34" t="s">
        <v>2</v>
      </c>
    </row>
    <row r="311" spans="1:1" ht="17.399999999999999">
      <c r="A311" s="35" t="s">
        <v>570</v>
      </c>
    </row>
    <row r="312" spans="1:1" ht="17.399999999999999">
      <c r="A312" s="33" t="s">
        <v>636</v>
      </c>
    </row>
    <row r="313" spans="1:1" ht="18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3.2">
      <c r="A318" s="30" t="s">
        <v>135</v>
      </c>
    </row>
    <row r="319" spans="1:1" ht="28.8">
      <c r="A319" s="31" t="s">
        <v>136</v>
      </c>
    </row>
    <row r="320" spans="1:1">
      <c r="A320" s="32">
        <v>46366</v>
      </c>
    </row>
    <row r="321" spans="1:1" ht="34.799999999999997">
      <c r="A321" s="33" t="s">
        <v>637</v>
      </c>
    </row>
    <row r="322" spans="1:1" ht="17.399999999999999">
      <c r="A322" s="34" t="s">
        <v>2</v>
      </c>
    </row>
    <row r="323" spans="1:1" ht="17.399999999999999">
      <c r="A323" s="35" t="s">
        <v>570</v>
      </c>
    </row>
    <row r="324" spans="1:1" ht="17.399999999999999">
      <c r="A324" s="33" t="s">
        <v>638</v>
      </c>
    </row>
    <row r="325" spans="1:1" ht="18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28.8">
      <c r="A330" s="30" t="s">
        <v>84</v>
      </c>
    </row>
    <row r="331" spans="1:1" ht="28.8">
      <c r="A331" s="31" t="s">
        <v>639</v>
      </c>
    </row>
    <row r="332" spans="1:1">
      <c r="A332" s="32">
        <v>46366</v>
      </c>
    </row>
    <row r="333" spans="1:1" ht="34.799999999999997">
      <c r="A333" s="33" t="s">
        <v>640</v>
      </c>
    </row>
    <row r="334" spans="1:1" ht="17.399999999999999">
      <c r="A334" s="34" t="s">
        <v>2</v>
      </c>
    </row>
    <row r="335" spans="1:1" ht="17.399999999999999">
      <c r="A335" s="35" t="s">
        <v>570</v>
      </c>
    </row>
    <row r="336" spans="1:1" ht="17.399999999999999">
      <c r="A336" s="33" t="s">
        <v>641</v>
      </c>
    </row>
    <row r="337" spans="1:1" ht="18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28.8">
      <c r="A342" s="30" t="s">
        <v>159</v>
      </c>
    </row>
    <row r="343" spans="1:1" ht="28.8">
      <c r="A343" s="31" t="s">
        <v>642</v>
      </c>
    </row>
    <row r="344" spans="1:1">
      <c r="A344" s="32">
        <v>46365</v>
      </c>
    </row>
    <row r="345" spans="1:1" ht="34.799999999999997">
      <c r="A345" s="33" t="s">
        <v>643</v>
      </c>
    </row>
    <row r="346" spans="1:1" ht="17.399999999999999">
      <c r="A346" s="34" t="s">
        <v>2</v>
      </c>
    </row>
    <row r="347" spans="1:1" ht="17.399999999999999">
      <c r="A347" s="35" t="s">
        <v>570</v>
      </c>
    </row>
    <row r="348" spans="1:1" ht="17.399999999999999">
      <c r="A348" s="33" t="s">
        <v>644</v>
      </c>
    </row>
    <row r="349" spans="1:1" ht="18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28.8">
      <c r="A354" s="30" t="s">
        <v>533</v>
      </c>
    </row>
    <row r="355" spans="1:1" ht="28.8">
      <c r="A355" s="31" t="s">
        <v>534</v>
      </c>
    </row>
    <row r="356" spans="1:1">
      <c r="A356" s="32">
        <v>46365</v>
      </c>
    </row>
    <row r="357" spans="1:1" ht="34.799999999999997">
      <c r="A357" s="33" t="s">
        <v>643</v>
      </c>
    </row>
    <row r="358" spans="1:1" ht="17.399999999999999">
      <c r="A358" s="34" t="s">
        <v>2</v>
      </c>
    </row>
    <row r="359" spans="1:1" ht="17.399999999999999">
      <c r="A359" s="35" t="s">
        <v>570</v>
      </c>
    </row>
    <row r="360" spans="1:1" ht="17.399999999999999">
      <c r="A360" s="33" t="s">
        <v>645</v>
      </c>
    </row>
    <row r="361" spans="1:1" ht="18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3.2">
      <c r="A366" s="30" t="s">
        <v>93</v>
      </c>
    </row>
    <row r="367" spans="1:1" ht="28.8">
      <c r="A367" s="31" t="s">
        <v>646</v>
      </c>
    </row>
    <row r="368" spans="1:1">
      <c r="A368" s="32">
        <v>46366</v>
      </c>
    </row>
    <row r="369" spans="1:1" ht="34.799999999999997">
      <c r="A369" s="33" t="s">
        <v>647</v>
      </c>
    </row>
    <row r="370" spans="1:1" ht="17.399999999999999">
      <c r="A370" s="34" t="s">
        <v>2</v>
      </c>
    </row>
    <row r="371" spans="1:1" ht="17.399999999999999">
      <c r="A371" s="35" t="s">
        <v>570</v>
      </c>
    </row>
    <row r="372" spans="1:1" ht="17.399999999999999">
      <c r="A372" s="33" t="s">
        <v>648</v>
      </c>
    </row>
    <row r="373" spans="1:1" ht="18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28.8">
      <c r="A378" s="30" t="s">
        <v>132</v>
      </c>
    </row>
    <row r="379" spans="1:1" ht="28.8">
      <c r="A379" s="31" t="s">
        <v>133</v>
      </c>
    </row>
    <row r="380" spans="1:1">
      <c r="A380" s="32">
        <v>46366</v>
      </c>
    </row>
    <row r="381" spans="1:1" ht="34.799999999999997">
      <c r="A381" s="33" t="s">
        <v>649</v>
      </c>
    </row>
    <row r="382" spans="1:1" ht="17.399999999999999">
      <c r="A382" s="34" t="s">
        <v>2</v>
      </c>
    </row>
    <row r="383" spans="1:1" ht="17.399999999999999">
      <c r="A383" s="35" t="s">
        <v>570</v>
      </c>
    </row>
    <row r="384" spans="1:1" ht="17.399999999999999">
      <c r="A384" s="33" t="s">
        <v>650</v>
      </c>
    </row>
    <row r="385" spans="1:1" ht="18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28.8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34.799999999999997">
      <c r="A393" s="33" t="s">
        <v>652</v>
      </c>
    </row>
    <row r="394" spans="1:1" ht="17.399999999999999">
      <c r="A394" s="34" t="s">
        <v>2</v>
      </c>
    </row>
    <row r="395" spans="1:1" ht="17.399999999999999">
      <c r="A395" s="35" t="s">
        <v>570</v>
      </c>
    </row>
    <row r="396" spans="1:1" ht="17.399999999999999">
      <c r="A396" s="33" t="s">
        <v>653</v>
      </c>
    </row>
    <row r="397" spans="1:1" ht="18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28.8">
      <c r="A402" s="30" t="s">
        <v>207</v>
      </c>
    </row>
    <row r="403" spans="1:1" ht="28.8">
      <c r="A403" s="31" t="s">
        <v>654</v>
      </c>
    </row>
    <row r="404" spans="1:1">
      <c r="A404" s="32">
        <v>46367</v>
      </c>
    </row>
    <row r="405" spans="1:1" ht="34.799999999999997">
      <c r="A405" s="33" t="s">
        <v>655</v>
      </c>
    </row>
    <row r="406" spans="1:1" ht="17.399999999999999">
      <c r="A406" s="34" t="s">
        <v>2</v>
      </c>
    </row>
    <row r="407" spans="1:1" ht="17.399999999999999">
      <c r="A407" s="35" t="s">
        <v>570</v>
      </c>
    </row>
    <row r="408" spans="1:1" ht="17.399999999999999">
      <c r="A408" s="33" t="s">
        <v>656</v>
      </c>
    </row>
    <row r="409" spans="1:1" ht="18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28.8">
      <c r="A415" s="31" t="s">
        <v>657</v>
      </c>
    </row>
    <row r="416" spans="1:1">
      <c r="A416" s="32">
        <v>46366</v>
      </c>
    </row>
    <row r="417" spans="1:1" ht="34.799999999999997">
      <c r="A417" s="33" t="s">
        <v>658</v>
      </c>
    </row>
    <row r="418" spans="1:1" ht="17.399999999999999">
      <c r="A418" s="34" t="s">
        <v>2</v>
      </c>
    </row>
    <row r="419" spans="1:1" ht="17.399999999999999">
      <c r="A419" s="35" t="s">
        <v>570</v>
      </c>
    </row>
    <row r="420" spans="1:1" ht="17.399999999999999">
      <c r="A420" s="33" t="s">
        <v>659</v>
      </c>
    </row>
    <row r="421" spans="1:1" ht="18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28.8">
      <c r="A426" s="30" t="s">
        <v>116</v>
      </c>
    </row>
    <row r="427" spans="1:1" ht="28.8">
      <c r="A427" s="31" t="s">
        <v>660</v>
      </c>
    </row>
    <row r="428" spans="1:1">
      <c r="A428" s="32">
        <v>46367</v>
      </c>
    </row>
    <row r="429" spans="1:1" ht="34.799999999999997">
      <c r="A429" s="33" t="s">
        <v>661</v>
      </c>
    </row>
    <row r="430" spans="1:1" ht="17.399999999999999">
      <c r="A430" s="34" t="s">
        <v>2</v>
      </c>
    </row>
    <row r="431" spans="1:1" ht="17.399999999999999">
      <c r="A431" s="35" t="s">
        <v>570</v>
      </c>
    </row>
    <row r="432" spans="1:1" ht="17.399999999999999">
      <c r="A432" s="33" t="s">
        <v>662</v>
      </c>
    </row>
    <row r="433" spans="1:1" ht="18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3.2">
      <c r="A438" s="30" t="s">
        <v>128</v>
      </c>
    </row>
    <row r="439" spans="1:1" ht="28.8">
      <c r="A439" s="31" t="s">
        <v>621</v>
      </c>
    </row>
    <row r="440" spans="1:1">
      <c r="A440" s="32">
        <v>46366</v>
      </c>
    </row>
    <row r="441" spans="1:1" ht="34.799999999999997">
      <c r="A441" s="33" t="s">
        <v>663</v>
      </c>
    </row>
    <row r="442" spans="1:1" ht="17.399999999999999">
      <c r="A442" s="34" t="s">
        <v>2</v>
      </c>
    </row>
    <row r="443" spans="1:1" ht="17.399999999999999">
      <c r="A443" s="35" t="s">
        <v>570</v>
      </c>
    </row>
    <row r="444" spans="1:1" ht="17.399999999999999">
      <c r="A444" s="33" t="s">
        <v>664</v>
      </c>
    </row>
    <row r="445" spans="1:1" ht="18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28.8">
      <c r="A450" s="30" t="s">
        <v>69</v>
      </c>
    </row>
    <row r="451" spans="1:1" ht="28.8">
      <c r="A451" s="31" t="s">
        <v>665</v>
      </c>
    </row>
    <row r="452" spans="1:1">
      <c r="A452" s="32">
        <v>46365</v>
      </c>
    </row>
    <row r="453" spans="1:1" ht="34.799999999999997">
      <c r="A453" s="33" t="s">
        <v>666</v>
      </c>
    </row>
    <row r="454" spans="1:1" ht="17.399999999999999">
      <c r="A454" s="34" t="s">
        <v>2</v>
      </c>
    </row>
    <row r="455" spans="1:1" ht="17.399999999999999">
      <c r="A455" s="35" t="s">
        <v>570</v>
      </c>
    </row>
    <row r="456" spans="1:1" ht="17.399999999999999">
      <c r="A456" s="33" t="s">
        <v>667</v>
      </c>
    </row>
    <row r="457" spans="1:1" ht="18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3.2">
      <c r="A462" s="30" t="s">
        <v>119</v>
      </c>
    </row>
    <row r="463" spans="1:1" ht="28.8">
      <c r="A463" s="31" t="s">
        <v>668</v>
      </c>
    </row>
    <row r="464" spans="1:1">
      <c r="A464" s="32">
        <v>46366</v>
      </c>
    </row>
    <row r="465" spans="1:1" ht="34.799999999999997">
      <c r="A465" s="33" t="s">
        <v>669</v>
      </c>
    </row>
    <row r="466" spans="1:1" ht="17.399999999999999">
      <c r="A466" s="34" t="s">
        <v>2</v>
      </c>
    </row>
    <row r="467" spans="1:1" ht="17.399999999999999">
      <c r="A467" s="35" t="s">
        <v>570</v>
      </c>
    </row>
    <row r="468" spans="1:1" ht="17.399999999999999">
      <c r="A468" s="33" t="s">
        <v>670</v>
      </c>
    </row>
    <row r="469" spans="1:1" ht="18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28.8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34.799999999999997">
      <c r="A477" s="33" t="s">
        <v>671</v>
      </c>
    </row>
    <row r="478" spans="1:1" ht="17.399999999999999">
      <c r="A478" s="34" t="s">
        <v>2</v>
      </c>
    </row>
    <row r="479" spans="1:1" ht="17.399999999999999">
      <c r="A479" s="35" t="s">
        <v>570</v>
      </c>
    </row>
    <row r="480" spans="1:1" ht="17.399999999999999">
      <c r="A480" s="33" t="s">
        <v>672</v>
      </c>
    </row>
    <row r="481" spans="1:1" ht="18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28.8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34.799999999999997">
      <c r="A489" s="33" t="s">
        <v>674</v>
      </c>
    </row>
    <row r="490" spans="1:1" ht="17.399999999999999">
      <c r="A490" s="34" t="s">
        <v>2</v>
      </c>
    </row>
    <row r="491" spans="1:1" ht="17.399999999999999">
      <c r="A491" s="35" t="s">
        <v>570</v>
      </c>
    </row>
    <row r="492" spans="1:1" ht="17.399999999999999">
      <c r="A492" s="33" t="s">
        <v>675</v>
      </c>
    </row>
    <row r="493" spans="1:1" ht="18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3.2">
      <c r="A498" s="30" t="s">
        <v>171</v>
      </c>
    </row>
    <row r="499" spans="1:1" ht="28.8">
      <c r="A499" s="31" t="s">
        <v>676</v>
      </c>
    </row>
    <row r="500" spans="1:1">
      <c r="A500" s="32">
        <v>46366</v>
      </c>
    </row>
    <row r="501" spans="1:1" ht="34.799999999999997">
      <c r="A501" s="33" t="s">
        <v>677</v>
      </c>
    </row>
    <row r="502" spans="1:1" ht="17.399999999999999">
      <c r="A502" s="34" t="s">
        <v>2</v>
      </c>
    </row>
    <row r="503" spans="1:1" ht="17.399999999999999">
      <c r="A503" s="35" t="s">
        <v>570</v>
      </c>
    </row>
    <row r="504" spans="1:1" ht="17.399999999999999">
      <c r="A504" s="33" t="s">
        <v>678</v>
      </c>
    </row>
    <row r="505" spans="1:1" ht="18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28.8">
      <c r="A510" s="30" t="s">
        <v>564</v>
      </c>
    </row>
    <row r="511" spans="1:1" ht="28.8">
      <c r="A511" s="31" t="s">
        <v>679</v>
      </c>
    </row>
    <row r="512" spans="1:1">
      <c r="A512" s="32">
        <v>46366</v>
      </c>
    </row>
    <row r="513" spans="1:1" ht="34.799999999999997">
      <c r="A513" s="33" t="s">
        <v>680</v>
      </c>
    </row>
    <row r="514" spans="1:1" ht="17.399999999999999">
      <c r="A514" s="34" t="s">
        <v>2</v>
      </c>
    </row>
    <row r="515" spans="1:1" ht="17.399999999999999">
      <c r="A515" s="35" t="s">
        <v>570</v>
      </c>
    </row>
    <row r="516" spans="1:1" ht="17.399999999999999">
      <c r="A516" s="33" t="s">
        <v>681</v>
      </c>
    </row>
    <row r="517" spans="1:1" ht="18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28.8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34.799999999999997">
      <c r="A525" s="33" t="s">
        <v>682</v>
      </c>
    </row>
    <row r="526" spans="1:1" ht="17.399999999999999">
      <c r="A526" s="34" t="s">
        <v>2</v>
      </c>
    </row>
    <row r="527" spans="1:1" ht="17.399999999999999">
      <c r="A527" s="35" t="s">
        <v>570</v>
      </c>
    </row>
    <row r="528" spans="1:1" ht="17.399999999999999">
      <c r="A528" s="33" t="s">
        <v>683</v>
      </c>
    </row>
    <row r="529" spans="1:1" ht="18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28.8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34.799999999999997">
      <c r="A537" s="33" t="s">
        <v>685</v>
      </c>
    </row>
    <row r="538" spans="1:1" ht="17.399999999999999">
      <c r="A538" s="34" t="s">
        <v>2</v>
      </c>
    </row>
    <row r="539" spans="1:1" ht="17.399999999999999">
      <c r="A539" s="35" t="s">
        <v>570</v>
      </c>
    </row>
    <row r="540" spans="1:1" ht="17.399999999999999">
      <c r="A540" s="33" t="s">
        <v>686</v>
      </c>
    </row>
    <row r="541" spans="1:1" ht="18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28.8">
      <c r="A546" s="30" t="s">
        <v>186</v>
      </c>
    </row>
    <row r="547" spans="1:1" ht="43.2">
      <c r="A547" s="31" t="s">
        <v>687</v>
      </c>
    </row>
    <row r="548" spans="1:1">
      <c r="A548" s="32">
        <v>46364</v>
      </c>
    </row>
    <row r="549" spans="1:1" ht="34.799999999999997">
      <c r="A549" s="33" t="s">
        <v>688</v>
      </c>
    </row>
    <row r="550" spans="1:1" ht="17.399999999999999">
      <c r="A550" s="34" t="s">
        <v>2</v>
      </c>
    </row>
    <row r="551" spans="1:1" ht="17.399999999999999">
      <c r="A551" s="35" t="s">
        <v>570</v>
      </c>
    </row>
    <row r="552" spans="1:1" ht="17.399999999999999">
      <c r="A552" s="33" t="s">
        <v>689</v>
      </c>
    </row>
    <row r="553" spans="1:1" ht="18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3.2">
      <c r="A558" s="30" t="s">
        <v>90</v>
      </c>
    </row>
    <row r="559" spans="1:1" ht="28.8">
      <c r="A559" s="31" t="s">
        <v>690</v>
      </c>
    </row>
    <row r="560" spans="1:1">
      <c r="A560" s="32">
        <v>46366</v>
      </c>
    </row>
    <row r="561" spans="1:1" ht="34.799999999999997">
      <c r="A561" s="33" t="s">
        <v>691</v>
      </c>
    </row>
    <row r="562" spans="1:1" ht="17.399999999999999">
      <c r="A562" s="34" t="s">
        <v>2</v>
      </c>
    </row>
    <row r="563" spans="1:1" ht="17.399999999999999">
      <c r="A563" s="35" t="s">
        <v>570</v>
      </c>
    </row>
    <row r="564" spans="1:1" ht="17.399999999999999">
      <c r="A564" s="33" t="s">
        <v>692</v>
      </c>
    </row>
    <row r="565" spans="1:1" ht="18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34.799999999999997">
      <c r="A573" s="33" t="s">
        <v>693</v>
      </c>
    </row>
    <row r="574" spans="1:1" ht="17.399999999999999">
      <c r="A574" s="34" t="s">
        <v>2</v>
      </c>
    </row>
    <row r="575" spans="1:1" ht="17.399999999999999">
      <c r="A575" s="35" t="s">
        <v>570</v>
      </c>
    </row>
    <row r="576" spans="1:1" ht="17.399999999999999">
      <c r="A576" s="33" t="s">
        <v>694</v>
      </c>
    </row>
    <row r="577" spans="1:1" ht="18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28.8">
      <c r="A582" s="30" t="s">
        <v>21</v>
      </c>
    </row>
    <row r="583" spans="1:1" ht="28.8">
      <c r="A583" s="31" t="s">
        <v>695</v>
      </c>
    </row>
    <row r="584" spans="1:1">
      <c r="A584" s="32">
        <v>46366</v>
      </c>
    </row>
    <row r="585" spans="1:1" ht="34.799999999999997">
      <c r="A585" s="33" t="s">
        <v>696</v>
      </c>
    </row>
    <row r="586" spans="1:1" ht="17.399999999999999">
      <c r="A586" s="34" t="s">
        <v>2</v>
      </c>
    </row>
    <row r="587" spans="1:1" ht="17.399999999999999">
      <c r="A587" s="35" t="s">
        <v>570</v>
      </c>
    </row>
    <row r="588" spans="1:1" ht="17.399999999999999">
      <c r="A588" s="33" t="s">
        <v>697</v>
      </c>
    </row>
    <row r="589" spans="1:1" ht="18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28.8">
      <c r="A594" s="30" t="s">
        <v>358</v>
      </c>
    </row>
    <row r="595" spans="1:1" ht="43.2">
      <c r="A595" s="31" t="s">
        <v>698</v>
      </c>
    </row>
    <row r="596" spans="1:1">
      <c r="A596" s="32">
        <v>46366</v>
      </c>
    </row>
    <row r="597" spans="1:1" ht="34.799999999999997">
      <c r="A597" s="33" t="s">
        <v>699</v>
      </c>
    </row>
    <row r="598" spans="1:1" ht="17.399999999999999">
      <c r="A598" s="34" t="s">
        <v>2</v>
      </c>
    </row>
    <row r="599" spans="1:1" ht="17.399999999999999">
      <c r="A599" s="35" t="s">
        <v>570</v>
      </c>
    </row>
    <row r="600" spans="1:1" ht="17.399999999999999">
      <c r="A600" s="33" t="s">
        <v>700</v>
      </c>
    </row>
    <row r="601" spans="1:1" ht="18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28.8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34.799999999999997">
      <c r="A609" s="33" t="s">
        <v>702</v>
      </c>
    </row>
    <row r="610" spans="1:1" ht="17.399999999999999">
      <c r="A610" s="34" t="s">
        <v>2</v>
      </c>
    </row>
    <row r="611" spans="1:1" ht="17.399999999999999">
      <c r="A611" s="35" t="s">
        <v>570</v>
      </c>
    </row>
    <row r="612" spans="1:1" ht="17.399999999999999">
      <c r="A612" s="33" t="s">
        <v>703</v>
      </c>
    </row>
    <row r="613" spans="1:1" ht="18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3.2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34.799999999999997">
      <c r="A621" s="33" t="s">
        <v>705</v>
      </c>
    </row>
    <row r="622" spans="1:1" ht="17.399999999999999">
      <c r="A622" s="34" t="s">
        <v>2</v>
      </c>
    </row>
    <row r="623" spans="1:1" ht="17.399999999999999">
      <c r="A623" s="35" t="s">
        <v>570</v>
      </c>
    </row>
    <row r="624" spans="1:1" ht="17.399999999999999">
      <c r="A624" s="33" t="s">
        <v>706</v>
      </c>
    </row>
    <row r="625" spans="1:1" ht="18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3.2">
      <c r="A630" s="30" t="s">
        <v>87</v>
      </c>
    </row>
    <row r="631" spans="1:1" ht="28.8">
      <c r="A631" s="31" t="s">
        <v>707</v>
      </c>
    </row>
    <row r="632" spans="1:1">
      <c r="A632" s="32">
        <v>46364</v>
      </c>
    </row>
    <row r="633" spans="1:1" ht="34.799999999999997">
      <c r="A633" s="33" t="s">
        <v>708</v>
      </c>
    </row>
    <row r="634" spans="1:1" ht="17.399999999999999">
      <c r="A634" s="34" t="s">
        <v>2</v>
      </c>
    </row>
    <row r="635" spans="1:1" ht="17.399999999999999">
      <c r="A635" s="35" t="s">
        <v>570</v>
      </c>
    </row>
    <row r="636" spans="1:1" ht="17.399999999999999">
      <c r="A636" s="33" t="s">
        <v>709</v>
      </c>
    </row>
    <row r="637" spans="1:1" ht="18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28.8">
      <c r="A642" s="30" t="s">
        <v>96</v>
      </c>
    </row>
    <row r="643" spans="1:1" ht="28.8">
      <c r="A643" s="31" t="s">
        <v>341</v>
      </c>
    </row>
    <row r="644" spans="1:1">
      <c r="A644" s="32">
        <v>46367</v>
      </c>
    </row>
    <row r="645" spans="1:1" ht="34.799999999999997">
      <c r="A645" s="33" t="s">
        <v>710</v>
      </c>
    </row>
    <row r="646" spans="1:1" ht="17.399999999999999">
      <c r="A646" s="34" t="s">
        <v>2</v>
      </c>
    </row>
    <row r="647" spans="1:1" ht="17.399999999999999">
      <c r="A647" s="35" t="s">
        <v>570</v>
      </c>
    </row>
    <row r="648" spans="1:1" ht="17.399999999999999">
      <c r="A648" s="33" t="s">
        <v>711</v>
      </c>
    </row>
    <row r="649" spans="1:1" ht="18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28.8">
      <c r="A654" s="30" t="s">
        <v>33</v>
      </c>
    </row>
    <row r="655" spans="1:1" ht="28.8">
      <c r="A655" s="31" t="s">
        <v>712</v>
      </c>
    </row>
    <row r="656" spans="1:1">
      <c r="A656" s="32">
        <v>46366</v>
      </c>
    </row>
    <row r="657" spans="1:1" ht="34.799999999999997">
      <c r="A657" s="33" t="s">
        <v>710</v>
      </c>
    </row>
    <row r="658" spans="1:1" ht="17.399999999999999">
      <c r="A658" s="34" t="s">
        <v>2</v>
      </c>
    </row>
    <row r="659" spans="1:1" ht="17.399999999999999">
      <c r="A659" s="35" t="s">
        <v>570</v>
      </c>
    </row>
    <row r="660" spans="1:1" ht="17.399999999999999">
      <c r="A660" s="33" t="s">
        <v>713</v>
      </c>
    </row>
    <row r="661" spans="1:1" ht="18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3.2">
      <c r="A666" s="30" t="s">
        <v>156</v>
      </c>
    </row>
    <row r="667" spans="1:1" ht="43.2">
      <c r="A667" s="31" t="s">
        <v>714</v>
      </c>
    </row>
    <row r="668" spans="1:1">
      <c r="A668" s="32">
        <v>46365</v>
      </c>
    </row>
    <row r="669" spans="1:1" ht="34.799999999999997">
      <c r="A669" s="33" t="s">
        <v>715</v>
      </c>
    </row>
    <row r="670" spans="1:1" ht="17.399999999999999">
      <c r="A670" s="34" t="s">
        <v>2</v>
      </c>
    </row>
    <row r="671" spans="1:1" ht="17.399999999999999">
      <c r="A671" s="35" t="s">
        <v>570</v>
      </c>
    </row>
    <row r="672" spans="1:1" ht="17.399999999999999">
      <c r="A672" s="33" t="s">
        <v>716</v>
      </c>
    </row>
    <row r="673" spans="1:1" ht="18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28.8">
      <c r="A678" s="30" t="s">
        <v>45</v>
      </c>
    </row>
    <row r="679" spans="1:1" ht="28.8">
      <c r="A679" s="31" t="s">
        <v>609</v>
      </c>
    </row>
    <row r="680" spans="1:1">
      <c r="A680" s="32">
        <v>46366</v>
      </c>
    </row>
    <row r="681" spans="1:1" ht="34.799999999999997">
      <c r="A681" s="33" t="s">
        <v>717</v>
      </c>
    </row>
    <row r="682" spans="1:1" ht="17.399999999999999">
      <c r="A682" s="34" t="s">
        <v>2</v>
      </c>
    </row>
    <row r="683" spans="1:1" ht="17.399999999999999">
      <c r="A683" s="35" t="s">
        <v>570</v>
      </c>
    </row>
    <row r="684" spans="1:1" ht="17.399999999999999">
      <c r="A684" s="33" t="s">
        <v>718</v>
      </c>
    </row>
    <row r="685" spans="1:1" ht="18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28.8">
      <c r="A690" s="30" t="s">
        <v>99</v>
      </c>
    </row>
    <row r="691" spans="1:1" ht="28.8">
      <c r="A691" s="31" t="s">
        <v>719</v>
      </c>
    </row>
    <row r="692" spans="1:1">
      <c r="A692" s="32">
        <v>46366</v>
      </c>
    </row>
    <row r="693" spans="1:1" ht="34.799999999999997">
      <c r="A693" s="33" t="s">
        <v>720</v>
      </c>
    </row>
    <row r="694" spans="1:1" ht="17.399999999999999">
      <c r="A694" s="34" t="s">
        <v>2</v>
      </c>
    </row>
    <row r="695" spans="1:1" ht="17.399999999999999">
      <c r="A695" s="35" t="s">
        <v>570</v>
      </c>
    </row>
    <row r="696" spans="1:1" ht="17.399999999999999">
      <c r="A696" s="33" t="s">
        <v>721</v>
      </c>
    </row>
    <row r="697" spans="1:1" ht="18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28.8">
      <c r="A702" s="30" t="s">
        <v>201</v>
      </c>
    </row>
    <row r="703" spans="1:1" ht="43.2">
      <c r="A703" s="31" t="s">
        <v>722</v>
      </c>
    </row>
    <row r="704" spans="1:1">
      <c r="A704" s="32">
        <v>46364</v>
      </c>
    </row>
    <row r="705" spans="1:1" ht="34.799999999999997">
      <c r="A705" s="33" t="s">
        <v>723</v>
      </c>
    </row>
    <row r="706" spans="1:1" ht="17.399999999999999">
      <c r="A706" s="34" t="s">
        <v>2</v>
      </c>
    </row>
    <row r="707" spans="1:1" ht="17.399999999999999">
      <c r="A707" s="35" t="s">
        <v>570</v>
      </c>
    </row>
    <row r="708" spans="1:1" ht="17.399999999999999">
      <c r="A708" s="33" t="s">
        <v>724</v>
      </c>
    </row>
    <row r="709" spans="1:1" ht="18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3.2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34.799999999999997">
      <c r="A717" s="33" t="s">
        <v>726</v>
      </c>
    </row>
    <row r="718" spans="1:1" ht="17.399999999999999">
      <c r="A718" s="34" t="s">
        <v>2</v>
      </c>
    </row>
    <row r="719" spans="1:1" ht="17.399999999999999">
      <c r="A719" s="35" t="s">
        <v>570</v>
      </c>
    </row>
    <row r="720" spans="1:1" ht="17.399999999999999">
      <c r="A720" s="33" t="s">
        <v>727</v>
      </c>
    </row>
    <row r="721" spans="1:1" ht="18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28.8">
      <c r="A726" s="30" t="s">
        <v>42</v>
      </c>
    </row>
    <row r="727" spans="1:1" ht="28.8">
      <c r="A727" s="31" t="s">
        <v>728</v>
      </c>
    </row>
    <row r="728" spans="1:1">
      <c r="A728" s="32">
        <v>46364</v>
      </c>
    </row>
    <row r="729" spans="1:1" ht="34.799999999999997">
      <c r="A729" s="33" t="s">
        <v>729</v>
      </c>
    </row>
    <row r="730" spans="1:1" ht="17.399999999999999">
      <c r="A730" s="34" t="s">
        <v>2</v>
      </c>
    </row>
    <row r="731" spans="1:1" ht="17.399999999999999">
      <c r="A731" s="35" t="s">
        <v>570</v>
      </c>
    </row>
    <row r="732" spans="1:1" ht="17.399999999999999">
      <c r="A732" s="33" t="s">
        <v>730</v>
      </c>
    </row>
    <row r="733" spans="1:1" ht="18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57.6">
      <c r="A738" s="30" t="s">
        <v>213</v>
      </c>
    </row>
    <row r="739" spans="1:1" ht="28.8">
      <c r="A739" s="31" t="s">
        <v>214</v>
      </c>
    </row>
    <row r="740" spans="1:1">
      <c r="A740" s="32">
        <v>46364</v>
      </c>
    </row>
    <row r="741" spans="1:1" ht="34.799999999999997">
      <c r="A741" s="33" t="s">
        <v>729</v>
      </c>
    </row>
    <row r="742" spans="1:1" ht="17.399999999999999">
      <c r="A742" s="34" t="s">
        <v>2</v>
      </c>
    </row>
    <row r="743" spans="1:1" ht="17.399999999999999">
      <c r="A743" s="35" t="s">
        <v>570</v>
      </c>
    </row>
    <row r="744" spans="1:1" ht="17.399999999999999">
      <c r="A744" s="33" t="s">
        <v>731</v>
      </c>
    </row>
    <row r="745" spans="1:1" ht="18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28.8">
      <c r="A750" s="30" t="s">
        <v>60</v>
      </c>
    </row>
    <row r="751" spans="1:1" ht="28.8">
      <c r="A751" s="31" t="s">
        <v>732</v>
      </c>
    </row>
    <row r="752" spans="1:1">
      <c r="A752" s="32">
        <v>46364</v>
      </c>
    </row>
    <row r="753" spans="1:1" ht="34.799999999999997">
      <c r="A753" s="33" t="s">
        <v>733</v>
      </c>
    </row>
    <row r="754" spans="1:1" ht="17.399999999999999">
      <c r="A754" s="34" t="s">
        <v>2</v>
      </c>
    </row>
    <row r="755" spans="1:1" ht="17.399999999999999">
      <c r="A755" s="35" t="s">
        <v>570</v>
      </c>
    </row>
    <row r="756" spans="1:1" ht="17.399999999999999">
      <c r="A756" s="33" t="s">
        <v>734</v>
      </c>
    </row>
    <row r="757" spans="1:1" ht="18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3.2">
      <c r="A762" s="30" t="s">
        <v>141</v>
      </c>
    </row>
    <row r="763" spans="1:1" ht="28.8">
      <c r="A763" s="31" t="s">
        <v>142</v>
      </c>
    </row>
    <row r="764" spans="1:1">
      <c r="A764" s="32">
        <v>46364</v>
      </c>
    </row>
    <row r="765" spans="1:1" ht="34.799999999999997">
      <c r="A765" s="33" t="s">
        <v>735</v>
      </c>
    </row>
    <row r="766" spans="1:1" ht="17.399999999999999">
      <c r="A766" s="34" t="s">
        <v>2</v>
      </c>
    </row>
    <row r="767" spans="1:1" ht="17.399999999999999">
      <c r="A767" s="35" t="s">
        <v>570</v>
      </c>
    </row>
    <row r="768" spans="1:1" ht="17.399999999999999">
      <c r="A768" s="33" t="s">
        <v>736</v>
      </c>
    </row>
    <row r="769" spans="1:1" ht="18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>
      <c r="A774" s="30" t="s">
        <v>565</v>
      </c>
    </row>
    <row r="775" spans="1:1" ht="57.6">
      <c r="A775" s="31" t="s">
        <v>737</v>
      </c>
    </row>
    <row r="776" spans="1:1">
      <c r="A776" s="32">
        <v>46365</v>
      </c>
    </row>
    <row r="777" spans="1:1" ht="34.799999999999997">
      <c r="A777" s="33" t="s">
        <v>738</v>
      </c>
    </row>
    <row r="778" spans="1:1" ht="17.399999999999999">
      <c r="A778" s="34" t="s">
        <v>2</v>
      </c>
    </row>
    <row r="779" spans="1:1" ht="17.399999999999999">
      <c r="A779" s="35" t="s">
        <v>570</v>
      </c>
    </row>
    <row r="780" spans="1:1" ht="17.399999999999999">
      <c r="A780" s="33" t="s">
        <v>739</v>
      </c>
    </row>
    <row r="781" spans="1:1" ht="18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28.8">
      <c r="A786" s="30" t="s">
        <v>189</v>
      </c>
    </row>
    <row r="787" spans="1:1" ht="28.8">
      <c r="A787" s="31" t="s">
        <v>740</v>
      </c>
    </row>
    <row r="788" spans="1:1">
      <c r="A788" s="32">
        <v>46366</v>
      </c>
    </row>
    <row r="789" spans="1:1" ht="34.799999999999997">
      <c r="A789" s="33" t="s">
        <v>741</v>
      </c>
    </row>
    <row r="790" spans="1:1" ht="17.399999999999999">
      <c r="A790" s="34" t="s">
        <v>2</v>
      </c>
    </row>
    <row r="791" spans="1:1" ht="17.399999999999999">
      <c r="A791" s="35" t="s">
        <v>570</v>
      </c>
    </row>
    <row r="792" spans="1:1" ht="17.399999999999999">
      <c r="A792" s="33" t="s">
        <v>742</v>
      </c>
    </row>
    <row r="793" spans="1:1" ht="18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28.8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34.799999999999997">
      <c r="A801" s="33" t="s">
        <v>743</v>
      </c>
    </row>
    <row r="802" spans="1:1" ht="17.399999999999999">
      <c r="A802" s="34" t="s">
        <v>2</v>
      </c>
    </row>
    <row r="803" spans="1:1" ht="17.399999999999999">
      <c r="A803" s="35" t="s">
        <v>570</v>
      </c>
    </row>
    <row r="804" spans="1:1" ht="17.399999999999999">
      <c r="A804" s="33" t="s">
        <v>744</v>
      </c>
    </row>
    <row r="805" spans="1:1" ht="18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3.2">
      <c r="A810" s="30" t="s">
        <v>0</v>
      </c>
    </row>
    <row r="811" spans="1:1" ht="28.8">
      <c r="A811" s="31" t="s">
        <v>350</v>
      </c>
    </row>
    <row r="812" spans="1:1">
      <c r="A812" s="32">
        <v>46367</v>
      </c>
    </row>
    <row r="813" spans="1:1" ht="34.799999999999997">
      <c r="A813" s="33" t="s">
        <v>745</v>
      </c>
    </row>
    <row r="814" spans="1:1" ht="17.399999999999999">
      <c r="A814" s="34" t="s">
        <v>2</v>
      </c>
    </row>
    <row r="815" spans="1:1" ht="17.399999999999999">
      <c r="A815" s="35" t="s">
        <v>570</v>
      </c>
    </row>
    <row r="816" spans="1:1" ht="17.399999999999999">
      <c r="A816" s="33" t="s">
        <v>746</v>
      </c>
    </row>
    <row r="817" spans="1:1" ht="18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28.8">
      <c r="A822" s="30" t="s">
        <v>174</v>
      </c>
    </row>
    <row r="823" spans="1:1" ht="28.8">
      <c r="A823" s="31" t="s">
        <v>747</v>
      </c>
    </row>
    <row r="824" spans="1:1">
      <c r="A824" s="32">
        <v>46363</v>
      </c>
    </row>
    <row r="825" spans="1:1" ht="34.799999999999997">
      <c r="A825" s="33" t="s">
        <v>748</v>
      </c>
    </row>
    <row r="826" spans="1:1" ht="17.399999999999999">
      <c r="A826" s="34" t="s">
        <v>2</v>
      </c>
    </row>
    <row r="827" spans="1:1" ht="17.399999999999999">
      <c r="A827" s="35" t="s">
        <v>570</v>
      </c>
    </row>
    <row r="828" spans="1:1" ht="17.399999999999999">
      <c r="A828" s="33" t="s">
        <v>749</v>
      </c>
    </row>
    <row r="829" spans="1:1" ht="18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28.8">
      <c r="A834" s="30" t="s">
        <v>216</v>
      </c>
    </row>
    <row r="835" spans="1:1" ht="28.8">
      <c r="A835" s="31" t="s">
        <v>750</v>
      </c>
    </row>
    <row r="836" spans="1:1">
      <c r="A836" s="32">
        <v>46364</v>
      </c>
    </row>
    <row r="837" spans="1:1" ht="34.799999999999997">
      <c r="A837" s="33" t="s">
        <v>751</v>
      </c>
    </row>
    <row r="838" spans="1:1" ht="17.399999999999999">
      <c r="A838" s="34" t="s">
        <v>2</v>
      </c>
    </row>
    <row r="839" spans="1:1" ht="17.399999999999999">
      <c r="A839" s="35" t="s">
        <v>570</v>
      </c>
    </row>
    <row r="840" spans="1:1" ht="17.399999999999999">
      <c r="A840" s="33" t="s">
        <v>752</v>
      </c>
    </row>
    <row r="841" spans="1:1" ht="18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3.2">
      <c r="A846" s="30" t="s">
        <v>130</v>
      </c>
    </row>
    <row r="847" spans="1:1" ht="28.8">
      <c r="A847" s="31" t="s">
        <v>665</v>
      </c>
    </row>
    <row r="848" spans="1:1">
      <c r="A848" s="32">
        <v>46364</v>
      </c>
    </row>
    <row r="849" spans="1:1" ht="34.799999999999997">
      <c r="A849" s="33" t="s">
        <v>753</v>
      </c>
    </row>
    <row r="850" spans="1:1" ht="17.399999999999999">
      <c r="A850" s="34" t="s">
        <v>2</v>
      </c>
    </row>
    <row r="851" spans="1:1" ht="17.399999999999999">
      <c r="A851" s="35" t="s">
        <v>570</v>
      </c>
    </row>
    <row r="852" spans="1:1" ht="17.399999999999999">
      <c r="A852" s="33" t="s">
        <v>754</v>
      </c>
    </row>
    <row r="853" spans="1:1" ht="18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57.6">
      <c r="A858" s="30" t="s">
        <v>63</v>
      </c>
    </row>
    <row r="859" spans="1:1" ht="28.8">
      <c r="A859" s="31" t="s">
        <v>755</v>
      </c>
    </row>
    <row r="860" spans="1:1">
      <c r="A860" s="32">
        <v>46367</v>
      </c>
    </row>
    <row r="861" spans="1:1" ht="34.799999999999997">
      <c r="A861" s="33" t="s">
        <v>756</v>
      </c>
    </row>
    <row r="862" spans="1:1" ht="17.399999999999999">
      <c r="A862" s="34" t="s">
        <v>2</v>
      </c>
    </row>
    <row r="863" spans="1:1" ht="17.399999999999999">
      <c r="A863" s="35" t="s">
        <v>570</v>
      </c>
    </row>
    <row r="864" spans="1:1" ht="17.399999999999999">
      <c r="A864" s="33" t="s">
        <v>757</v>
      </c>
    </row>
    <row r="865" spans="1:1" ht="18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28.8">
      <c r="A870" s="30" t="s">
        <v>39</v>
      </c>
    </row>
    <row r="871" spans="1:1" ht="28.8">
      <c r="A871" s="31" t="s">
        <v>758</v>
      </c>
    </row>
    <row r="872" spans="1:1">
      <c r="A872" s="32">
        <v>46365</v>
      </c>
    </row>
    <row r="873" spans="1:1" ht="34.799999999999997">
      <c r="A873" s="33" t="s">
        <v>759</v>
      </c>
    </row>
    <row r="874" spans="1:1" ht="17.399999999999999">
      <c r="A874" s="34" t="s">
        <v>2</v>
      </c>
    </row>
    <row r="875" spans="1:1" ht="17.399999999999999">
      <c r="A875" s="35" t="s">
        <v>570</v>
      </c>
    </row>
    <row r="876" spans="1:1" ht="17.399999999999999">
      <c r="A876" s="33" t="s">
        <v>760</v>
      </c>
    </row>
    <row r="877" spans="1:1" ht="18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3.2">
      <c r="A882" s="30" t="s">
        <v>78</v>
      </c>
    </row>
    <row r="883" spans="1:1" ht="28.8">
      <c r="A883" s="31" t="s">
        <v>761</v>
      </c>
    </row>
    <row r="884" spans="1:1">
      <c r="A884" s="32">
        <v>46366</v>
      </c>
    </row>
    <row r="885" spans="1:1" ht="34.799999999999997">
      <c r="A885" s="33" t="s">
        <v>762</v>
      </c>
    </row>
    <row r="886" spans="1:1" ht="17.399999999999999">
      <c r="A886" s="34" t="s">
        <v>2</v>
      </c>
    </row>
    <row r="887" spans="1:1" ht="17.399999999999999">
      <c r="A887" s="35" t="s">
        <v>570</v>
      </c>
    </row>
    <row r="888" spans="1:1" ht="17.399999999999999">
      <c r="A888" s="33" t="s">
        <v>763</v>
      </c>
    </row>
    <row r="889" spans="1:1" ht="18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28.8">
      <c r="A895" s="31" t="s">
        <v>764</v>
      </c>
    </row>
    <row r="896" spans="1:1">
      <c r="A896" s="32">
        <v>46364</v>
      </c>
    </row>
    <row r="897" spans="1:1" ht="34.799999999999997">
      <c r="A897" s="33" t="s">
        <v>765</v>
      </c>
    </row>
    <row r="898" spans="1:1" ht="17.399999999999999">
      <c r="A898" s="34" t="s">
        <v>2</v>
      </c>
    </row>
    <row r="899" spans="1:1" ht="17.399999999999999">
      <c r="A899" s="35" t="s">
        <v>570</v>
      </c>
    </row>
    <row r="900" spans="1:1" ht="17.399999999999999">
      <c r="A900" s="33" t="s">
        <v>766</v>
      </c>
    </row>
    <row r="901" spans="1:1" ht="18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28.8">
      <c r="A906" s="30" t="s">
        <v>24</v>
      </c>
    </row>
    <row r="907" spans="1:1" ht="28.8">
      <c r="A907" s="31" t="s">
        <v>767</v>
      </c>
    </row>
    <row r="908" spans="1:1">
      <c r="A908" s="32">
        <v>46365</v>
      </c>
    </row>
    <row r="909" spans="1:1" ht="34.799999999999997">
      <c r="A909" s="33" t="s">
        <v>768</v>
      </c>
    </row>
    <row r="910" spans="1:1" ht="17.399999999999999">
      <c r="A910" s="34" t="s">
        <v>2</v>
      </c>
    </row>
    <row r="911" spans="1:1" ht="17.399999999999999">
      <c r="A911" s="35" t="s">
        <v>570</v>
      </c>
    </row>
    <row r="912" spans="1:1" ht="17.399999999999999">
      <c r="A912" s="33" t="s">
        <v>769</v>
      </c>
    </row>
    <row r="913" spans="1:1" ht="18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28.8">
      <c r="A918" s="30" t="s">
        <v>198</v>
      </c>
    </row>
    <row r="919" spans="1:1" ht="28.8">
      <c r="A919" s="31" t="s">
        <v>770</v>
      </c>
    </row>
    <row r="920" spans="1:1">
      <c r="A920" s="32">
        <v>46365</v>
      </c>
    </row>
    <row r="921" spans="1:1" ht="34.799999999999997">
      <c r="A921" s="33" t="s">
        <v>771</v>
      </c>
    </row>
    <row r="922" spans="1:1" ht="17.399999999999999">
      <c r="A922" s="34" t="s">
        <v>2</v>
      </c>
    </row>
    <row r="923" spans="1:1" ht="17.399999999999999">
      <c r="A923" s="35" t="s">
        <v>570</v>
      </c>
    </row>
    <row r="924" spans="1:1" ht="17.399999999999999">
      <c r="A924" s="33" t="s">
        <v>772</v>
      </c>
    </row>
    <row r="925" spans="1:1" ht="18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>
      <c r="A930" s="30" t="s">
        <v>147</v>
      </c>
    </row>
    <row r="931" spans="1:1" ht="28.8">
      <c r="A931" s="31" t="s">
        <v>773</v>
      </c>
    </row>
    <row r="932" spans="1:1">
      <c r="A932" s="32">
        <v>46364</v>
      </c>
    </row>
    <row r="933" spans="1:1" ht="34.799999999999997">
      <c r="A933" s="33" t="s">
        <v>774</v>
      </c>
    </row>
    <row r="934" spans="1:1" ht="17.399999999999999">
      <c r="A934" s="34" t="s">
        <v>2</v>
      </c>
    </row>
    <row r="935" spans="1:1" ht="17.399999999999999">
      <c r="A935" s="35" t="s">
        <v>570</v>
      </c>
    </row>
    <row r="936" spans="1:1" ht="17.399999999999999">
      <c r="A936" s="33" t="s">
        <v>775</v>
      </c>
    </row>
    <row r="937" spans="1:1" ht="18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43.2">
      <c r="A942" s="30" t="s">
        <v>183</v>
      </c>
    </row>
    <row r="943" spans="1:1" ht="28.8">
      <c r="A943" s="31" t="s">
        <v>184</v>
      </c>
    </row>
    <row r="944" spans="1:1">
      <c r="A944" s="32">
        <v>46360</v>
      </c>
    </row>
    <row r="945" spans="1:1" ht="34.799999999999997">
      <c r="A945" s="33" t="s">
        <v>776</v>
      </c>
    </row>
    <row r="946" spans="1:1" ht="17.399999999999999">
      <c r="A946" s="34" t="s">
        <v>2</v>
      </c>
    </row>
    <row r="947" spans="1:1" ht="17.399999999999999">
      <c r="A947" s="35" t="s">
        <v>570</v>
      </c>
    </row>
    <row r="948" spans="1:1" ht="17.399999999999999">
      <c r="A948" s="33" t="s">
        <v>777</v>
      </c>
    </row>
    <row r="949" spans="1:1" ht="18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>
      <c r="A954" s="30" t="s">
        <v>162</v>
      </c>
    </row>
    <row r="955" spans="1:1" ht="28.8">
      <c r="A955" s="31" t="s">
        <v>163</v>
      </c>
    </row>
    <row r="956" spans="1:1">
      <c r="A956" s="36" t="s">
        <v>778</v>
      </c>
    </row>
    <row r="957" spans="1:1" ht="17.399999999999999">
      <c r="A957" s="33" t="s">
        <v>779</v>
      </c>
    </row>
    <row r="958" spans="1:1" ht="17.399999999999999">
      <c r="A958" s="34" t="s">
        <v>2</v>
      </c>
    </row>
    <row r="959" spans="1:1" ht="17.399999999999999">
      <c r="A959" s="35" t="s">
        <v>570</v>
      </c>
    </row>
    <row r="960" spans="1:1" ht="17.399999999999999">
      <c r="A960" s="33" t="s">
        <v>780</v>
      </c>
    </row>
    <row r="961" spans="1:1" ht="18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3.2">
      <c r="A966" s="30" t="s">
        <v>168</v>
      </c>
    </row>
    <row r="967" spans="1:1" ht="28.8">
      <c r="A967" s="31" t="s">
        <v>781</v>
      </c>
    </row>
    <row r="968" spans="1:1">
      <c r="A968" s="36" t="s">
        <v>778</v>
      </c>
    </row>
    <row r="969" spans="1:1" ht="17.399999999999999">
      <c r="A969" s="33" t="s">
        <v>779</v>
      </c>
    </row>
    <row r="970" spans="1:1" ht="17.399999999999999">
      <c r="A970" s="34" t="s">
        <v>2</v>
      </c>
    </row>
    <row r="971" spans="1:1" ht="17.399999999999999">
      <c r="A971" s="35" t="s">
        <v>570</v>
      </c>
    </row>
    <row r="972" spans="1:1" ht="17.399999999999999">
      <c r="A972" s="33" t="s">
        <v>782</v>
      </c>
    </row>
    <row r="973" spans="1:1" ht="18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3.2">
      <c r="A978" s="30" t="s">
        <v>177</v>
      </c>
    </row>
    <row r="979" spans="1:1" ht="28.8">
      <c r="A979" s="31" t="s">
        <v>783</v>
      </c>
    </row>
    <row r="980" spans="1:1">
      <c r="A980" s="36" t="s">
        <v>778</v>
      </c>
    </row>
    <row r="981" spans="1:1" ht="17.399999999999999">
      <c r="A981" s="33" t="s">
        <v>779</v>
      </c>
    </row>
    <row r="982" spans="1:1" ht="17.399999999999999">
      <c r="A982" s="34" t="s">
        <v>2</v>
      </c>
    </row>
    <row r="983" spans="1:1" ht="17.399999999999999">
      <c r="A983" s="35" t="s">
        <v>570</v>
      </c>
    </row>
    <row r="984" spans="1:1" ht="17.399999999999999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4.4"/>
  <cols>
    <col min="1" max="1" width="27.664062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L580"/>
  <sheetViews>
    <sheetView workbookViewId="0">
      <selection activeCell="L1" sqref="L1:L1048576"/>
    </sheetView>
  </sheetViews>
  <sheetFormatPr defaultRowHeight="14.4"/>
  <sheetData>
    <row r="1" spans="1:12" ht="18">
      <c r="A1" s="38"/>
      <c r="L1" s="38"/>
    </row>
    <row r="2" spans="1:12">
      <c r="A2" s="62" t="s">
        <v>159</v>
      </c>
      <c r="L2" s="62" t="s">
        <v>128</v>
      </c>
    </row>
    <row r="3" spans="1:12">
      <c r="A3" s="63" t="s">
        <v>160</v>
      </c>
      <c r="L3" s="63" t="s">
        <v>126</v>
      </c>
    </row>
    <row r="4" spans="1:12" ht="26.4">
      <c r="A4" s="64" t="s">
        <v>1424</v>
      </c>
      <c r="L4" s="64" t="s">
        <v>1885</v>
      </c>
    </row>
    <row r="5" spans="1:12">
      <c r="A5" s="64" t="s">
        <v>981</v>
      </c>
      <c r="L5" s="64" t="s">
        <v>981</v>
      </c>
    </row>
    <row r="6" spans="1:12">
      <c r="A6" s="73" t="s">
        <v>3</v>
      </c>
      <c r="L6" s="73" t="s">
        <v>3</v>
      </c>
    </row>
    <row r="7" spans="1:12" ht="100.8">
      <c r="A7" s="37" t="s">
        <v>124</v>
      </c>
      <c r="L7" s="37" t="s">
        <v>176</v>
      </c>
    </row>
    <row r="8" spans="1:12" ht="18">
      <c r="A8" s="38"/>
      <c r="L8" s="38"/>
    </row>
    <row r="9" spans="1:12">
      <c r="A9" s="62" t="s">
        <v>125</v>
      </c>
      <c r="L9" s="62" t="s">
        <v>177</v>
      </c>
    </row>
    <row r="10" spans="1:12">
      <c r="A10" s="63" t="s">
        <v>126</v>
      </c>
      <c r="L10" s="63" t="s">
        <v>178</v>
      </c>
    </row>
    <row r="11" spans="1:12" ht="26.4">
      <c r="A11" s="64" t="s">
        <v>1809</v>
      </c>
      <c r="L11" s="64" t="s">
        <v>1886</v>
      </c>
    </row>
    <row r="12" spans="1:12">
      <c r="A12" s="64" t="s">
        <v>982</v>
      </c>
      <c r="L12" s="64" t="s">
        <v>982</v>
      </c>
    </row>
    <row r="13" spans="1:12">
      <c r="A13" s="73" t="s">
        <v>3</v>
      </c>
      <c r="L13" s="73" t="s">
        <v>3</v>
      </c>
    </row>
    <row r="14" spans="1:12" ht="115.2">
      <c r="A14" s="37" t="s">
        <v>164</v>
      </c>
      <c r="L14" s="37" t="s">
        <v>197</v>
      </c>
    </row>
    <row r="15" spans="1:12" ht="18">
      <c r="A15" s="38"/>
      <c r="L15" s="38"/>
    </row>
    <row r="16" spans="1:12">
      <c r="A16" s="62" t="s">
        <v>165</v>
      </c>
      <c r="L16" s="62" t="s">
        <v>198</v>
      </c>
    </row>
    <row r="17" spans="1:12">
      <c r="A17" s="63" t="s">
        <v>166</v>
      </c>
      <c r="L17" s="63" t="s">
        <v>199</v>
      </c>
    </row>
    <row r="18" spans="1:12" ht="26.4">
      <c r="A18" s="64" t="s">
        <v>1390</v>
      </c>
      <c r="L18" s="64" t="s">
        <v>1625</v>
      </c>
    </row>
    <row r="19" spans="1:12">
      <c r="A19" s="64" t="s">
        <v>983</v>
      </c>
      <c r="L19" s="64" t="s">
        <v>983</v>
      </c>
    </row>
    <row r="20" spans="1:12">
      <c r="A20" s="73" t="s">
        <v>3</v>
      </c>
      <c r="L20" s="73" t="s">
        <v>3</v>
      </c>
    </row>
    <row r="21" spans="1:12" ht="86.4">
      <c r="A21" s="37" t="s">
        <v>179</v>
      </c>
      <c r="L21" s="37" t="s">
        <v>520</v>
      </c>
    </row>
    <row r="22" spans="1:12" ht="18">
      <c r="A22" s="38"/>
      <c r="L22" s="38"/>
    </row>
    <row r="23" spans="1:12">
      <c r="A23" s="62" t="s">
        <v>180</v>
      </c>
      <c r="L23" s="62" t="s">
        <v>521</v>
      </c>
    </row>
    <row r="24" spans="1:12">
      <c r="A24" s="63" t="s">
        <v>181</v>
      </c>
      <c r="L24" s="63" t="s">
        <v>522</v>
      </c>
    </row>
    <row r="25" spans="1:12" ht="26.4">
      <c r="A25" s="64" t="s">
        <v>1810</v>
      </c>
      <c r="L25" s="64" t="s">
        <v>1887</v>
      </c>
    </row>
    <row r="26" spans="1:12">
      <c r="A26" s="64" t="s">
        <v>984</v>
      </c>
      <c r="L26" s="64" t="s">
        <v>984</v>
      </c>
    </row>
    <row r="27" spans="1:12">
      <c r="A27" s="74" t="s">
        <v>10</v>
      </c>
      <c r="L27" s="73" t="s">
        <v>3</v>
      </c>
    </row>
    <row r="28" spans="1:12" ht="86.4">
      <c r="A28" s="37" t="s">
        <v>539</v>
      </c>
      <c r="L28" s="37" t="s">
        <v>38</v>
      </c>
    </row>
    <row r="29" spans="1:12" ht="18">
      <c r="A29" s="38"/>
      <c r="L29" s="38"/>
    </row>
    <row r="30" spans="1:12">
      <c r="A30" s="62" t="s">
        <v>478</v>
      </c>
      <c r="L30" s="62" t="s">
        <v>39</v>
      </c>
    </row>
    <row r="31" spans="1:12">
      <c r="A31" s="63" t="s">
        <v>540</v>
      </c>
      <c r="L31" s="63" t="s">
        <v>40</v>
      </c>
    </row>
    <row r="32" spans="1:12" ht="26.4">
      <c r="A32" s="64" t="s">
        <v>1811</v>
      </c>
      <c r="L32" s="64" t="s">
        <v>1888</v>
      </c>
    </row>
    <row r="33" spans="1:12">
      <c r="A33" s="64" t="s">
        <v>985</v>
      </c>
      <c r="L33" s="64" t="s">
        <v>985</v>
      </c>
    </row>
    <row r="34" spans="1:12">
      <c r="A34" s="73" t="s">
        <v>3</v>
      </c>
      <c r="L34" s="73" t="s">
        <v>3</v>
      </c>
    </row>
    <row r="35" spans="1:12" ht="86.4">
      <c r="A35" s="37" t="s">
        <v>520</v>
      </c>
      <c r="L35" s="37" t="s">
        <v>71</v>
      </c>
    </row>
    <row r="36" spans="1:12" ht="18">
      <c r="A36" s="38"/>
      <c r="L36" s="38"/>
    </row>
    <row r="37" spans="1:12">
      <c r="A37" s="62" t="s">
        <v>521</v>
      </c>
      <c r="L37" s="62" t="s">
        <v>72</v>
      </c>
    </row>
    <row r="38" spans="1:12">
      <c r="A38" s="63" t="s">
        <v>522</v>
      </c>
      <c r="L38" s="63" t="s">
        <v>73</v>
      </c>
    </row>
    <row r="39" spans="1:12" ht="26.4">
      <c r="A39" s="64" t="s">
        <v>1812</v>
      </c>
      <c r="L39" s="64" t="s">
        <v>1889</v>
      </c>
    </row>
    <row r="40" spans="1:12">
      <c r="A40" s="64" t="s">
        <v>986</v>
      </c>
      <c r="L40" s="64" t="s">
        <v>986</v>
      </c>
    </row>
    <row r="41" spans="1:12">
      <c r="A41" s="73" t="s">
        <v>3</v>
      </c>
      <c r="L41" s="74" t="s">
        <v>10</v>
      </c>
    </row>
    <row r="42" spans="1:12" ht="86.4">
      <c r="A42" s="37" t="s">
        <v>1056</v>
      </c>
      <c r="L42" s="37" t="s">
        <v>1031</v>
      </c>
    </row>
    <row r="43" spans="1:12" ht="18">
      <c r="A43" s="38"/>
      <c r="L43" s="38"/>
    </row>
    <row r="44" spans="1:12">
      <c r="A44" s="62" t="s">
        <v>565</v>
      </c>
      <c r="L44" s="62" t="s">
        <v>940</v>
      </c>
    </row>
    <row r="45" spans="1:12">
      <c r="A45" s="63" t="s">
        <v>737</v>
      </c>
      <c r="L45" s="63" t="s">
        <v>1032</v>
      </c>
    </row>
    <row r="46" spans="1:12" ht="26.4">
      <c r="A46" s="64" t="s">
        <v>1813</v>
      </c>
      <c r="L46" s="64" t="s">
        <v>1890</v>
      </c>
    </row>
    <row r="47" spans="1:12">
      <c r="A47" s="64" t="s">
        <v>987</v>
      </c>
      <c r="L47" s="64" t="s">
        <v>987</v>
      </c>
    </row>
    <row r="48" spans="1:12">
      <c r="A48" s="73" t="s">
        <v>3</v>
      </c>
      <c r="L48" s="73" t="s">
        <v>3</v>
      </c>
    </row>
    <row r="49" spans="1:12" ht="100.8">
      <c r="A49" s="37" t="s">
        <v>118</v>
      </c>
      <c r="L49" s="37" t="s">
        <v>191</v>
      </c>
    </row>
    <row r="50" spans="1:12" ht="18">
      <c r="A50" s="38"/>
      <c r="L50" s="38"/>
    </row>
    <row r="51" spans="1:12">
      <c r="A51" s="62" t="s">
        <v>119</v>
      </c>
      <c r="L51" s="62" t="s">
        <v>192</v>
      </c>
    </row>
    <row r="52" spans="1:12">
      <c r="A52" s="63" t="s">
        <v>120</v>
      </c>
      <c r="L52" s="63" t="s">
        <v>193</v>
      </c>
    </row>
    <row r="53" spans="1:12" ht="26.4">
      <c r="A53" s="64" t="s">
        <v>1814</v>
      </c>
      <c r="L53" s="64" t="s">
        <v>1891</v>
      </c>
    </row>
    <row r="54" spans="1:12">
      <c r="A54" s="64" t="s">
        <v>988</v>
      </c>
      <c r="L54" s="64" t="s">
        <v>988</v>
      </c>
    </row>
    <row r="55" spans="1:12">
      <c r="A55" s="74" t="s">
        <v>10</v>
      </c>
      <c r="L55" s="73" t="s">
        <v>3</v>
      </c>
    </row>
    <row r="56" spans="1:12" ht="100.8">
      <c r="A56" s="37" t="s">
        <v>35</v>
      </c>
      <c r="L56" s="37" t="s">
        <v>206</v>
      </c>
    </row>
    <row r="57" spans="1:12" ht="18">
      <c r="A57" s="38"/>
      <c r="L57" s="38"/>
    </row>
    <row r="58" spans="1:12">
      <c r="A58" s="62" t="s">
        <v>36</v>
      </c>
      <c r="L58" s="62" t="s">
        <v>207</v>
      </c>
    </row>
    <row r="59" spans="1:12">
      <c r="A59" s="63" t="s">
        <v>37</v>
      </c>
      <c r="L59" s="63" t="s">
        <v>208</v>
      </c>
    </row>
    <row r="60" spans="1:12" ht="26.4">
      <c r="A60" s="64" t="s">
        <v>1667</v>
      </c>
      <c r="L60" s="64" t="s">
        <v>1892</v>
      </c>
    </row>
    <row r="61" spans="1:12">
      <c r="A61" s="64" t="s">
        <v>989</v>
      </c>
      <c r="L61" s="64" t="s">
        <v>989</v>
      </c>
    </row>
    <row r="62" spans="1:12">
      <c r="A62" s="73" t="s">
        <v>3</v>
      </c>
      <c r="L62" s="73" t="s">
        <v>3</v>
      </c>
    </row>
    <row r="63" spans="1:12" ht="100.8">
      <c r="A63" s="37" t="s">
        <v>176</v>
      </c>
      <c r="L63" s="37" t="s">
        <v>92</v>
      </c>
    </row>
    <row r="64" spans="1:12" ht="18">
      <c r="A64" s="38"/>
      <c r="L64" s="38"/>
    </row>
    <row r="65" spans="1:12">
      <c r="A65" s="62" t="s">
        <v>177</v>
      </c>
      <c r="L65" s="62" t="s">
        <v>93</v>
      </c>
    </row>
    <row r="66" spans="1:12">
      <c r="A66" s="63" t="s">
        <v>178</v>
      </c>
      <c r="L66" s="63" t="s">
        <v>94</v>
      </c>
    </row>
    <row r="67" spans="1:12" ht="26.4">
      <c r="A67" s="64" t="s">
        <v>1815</v>
      </c>
      <c r="L67" s="64" t="s">
        <v>1893</v>
      </c>
    </row>
    <row r="68" spans="1:12">
      <c r="A68" s="64" t="s">
        <v>990</v>
      </c>
      <c r="L68" s="64" t="s">
        <v>990</v>
      </c>
    </row>
    <row r="69" spans="1:12">
      <c r="A69" s="73" t="s">
        <v>3</v>
      </c>
      <c r="L69" s="73" t="s">
        <v>3</v>
      </c>
    </row>
    <row r="70" spans="1:12" ht="72">
      <c r="A70" s="37" t="s">
        <v>197</v>
      </c>
      <c r="L70" s="37" t="s">
        <v>203</v>
      </c>
    </row>
    <row r="71" spans="1:12" ht="18">
      <c r="A71" s="38"/>
      <c r="L71" s="38"/>
    </row>
    <row r="72" spans="1:12">
      <c r="A72" s="62" t="s">
        <v>198</v>
      </c>
      <c r="L72" s="62" t="s">
        <v>204</v>
      </c>
    </row>
    <row r="73" spans="1:12">
      <c r="A73" s="63" t="s">
        <v>199</v>
      </c>
      <c r="L73" s="63" t="s">
        <v>205</v>
      </c>
    </row>
    <row r="74" spans="1:12" ht="26.4">
      <c r="A74" s="64" t="s">
        <v>1816</v>
      </c>
      <c r="L74" s="64" t="s">
        <v>1894</v>
      </c>
    </row>
    <row r="75" spans="1:12">
      <c r="A75" s="64" t="s">
        <v>991</v>
      </c>
      <c r="L75" s="64" t="s">
        <v>991</v>
      </c>
    </row>
    <row r="76" spans="1:12">
      <c r="A76" s="73" t="s">
        <v>3</v>
      </c>
      <c r="L76" s="73" t="s">
        <v>3</v>
      </c>
    </row>
    <row r="77" spans="1:12" ht="86.4">
      <c r="A77" s="37" t="s">
        <v>11</v>
      </c>
      <c r="L77" s="37" t="s">
        <v>124</v>
      </c>
    </row>
    <row r="78" spans="1:12" ht="18">
      <c r="A78" s="38"/>
      <c r="L78" s="38"/>
    </row>
    <row r="79" spans="1:12">
      <c r="A79" s="62" t="s">
        <v>12</v>
      </c>
      <c r="L79" s="62" t="s">
        <v>125</v>
      </c>
    </row>
    <row r="80" spans="1:12">
      <c r="A80" s="63" t="s">
        <v>13</v>
      </c>
      <c r="L80" s="63" t="s">
        <v>126</v>
      </c>
    </row>
    <row r="81" spans="1:12" ht="26.4">
      <c r="A81" s="64" t="s">
        <v>1817</v>
      </c>
      <c r="L81" s="64" t="s">
        <v>1895</v>
      </c>
    </row>
    <row r="82" spans="1:12">
      <c r="A82" s="64" t="s">
        <v>992</v>
      </c>
      <c r="L82" s="64" t="s">
        <v>992</v>
      </c>
    </row>
    <row r="83" spans="1:12">
      <c r="A83" s="74" t="s">
        <v>10</v>
      </c>
      <c r="L83" s="73" t="s">
        <v>3</v>
      </c>
    </row>
    <row r="84" spans="1:12" ht="86.4">
      <c r="A84" s="37" t="s">
        <v>127</v>
      </c>
      <c r="L84" s="37" t="s">
        <v>17</v>
      </c>
    </row>
    <row r="85" spans="1:12" ht="18">
      <c r="A85" s="38"/>
      <c r="L85" s="38"/>
    </row>
    <row r="86" spans="1:12">
      <c r="A86" s="62" t="s">
        <v>128</v>
      </c>
      <c r="L86" s="62" t="s">
        <v>18</v>
      </c>
    </row>
    <row r="87" spans="1:12">
      <c r="A87" s="63" t="s">
        <v>126</v>
      </c>
      <c r="L87" s="63" t="s">
        <v>19</v>
      </c>
    </row>
    <row r="88" spans="1:12" ht="26.4">
      <c r="A88" s="64" t="s">
        <v>1672</v>
      </c>
      <c r="L88" s="64" t="s">
        <v>1896</v>
      </c>
    </row>
    <row r="89" spans="1:12">
      <c r="A89" s="64" t="s">
        <v>993</v>
      </c>
      <c r="L89" s="64" t="s">
        <v>993</v>
      </c>
    </row>
    <row r="90" spans="1:12">
      <c r="A90" s="73" t="s">
        <v>3</v>
      </c>
      <c r="L90" s="74" t="s">
        <v>10</v>
      </c>
    </row>
    <row r="91" spans="1:12" ht="86.4">
      <c r="A91" s="37" t="s">
        <v>544</v>
      </c>
      <c r="L91" s="37" t="s">
        <v>158</v>
      </c>
    </row>
    <row r="92" spans="1:12" ht="18">
      <c r="A92" s="38"/>
      <c r="L92" s="38"/>
    </row>
    <row r="93" spans="1:12">
      <c r="A93" s="62" t="s">
        <v>486</v>
      </c>
      <c r="L93" s="62" t="s">
        <v>159</v>
      </c>
    </row>
    <row r="94" spans="1:12">
      <c r="A94" s="63" t="s">
        <v>545</v>
      </c>
      <c r="L94" s="63" t="s">
        <v>160</v>
      </c>
    </row>
    <row r="95" spans="1:12" ht="26.4">
      <c r="A95" s="64" t="s">
        <v>1818</v>
      </c>
      <c r="L95" s="64" t="s">
        <v>1897</v>
      </c>
    </row>
    <row r="96" spans="1:12">
      <c r="A96" s="64" t="s">
        <v>994</v>
      </c>
      <c r="L96" s="64" t="s">
        <v>994</v>
      </c>
    </row>
    <row r="97" spans="1:12">
      <c r="A97" s="73" t="s">
        <v>3</v>
      </c>
      <c r="L97" s="73" t="s">
        <v>3</v>
      </c>
    </row>
    <row r="98" spans="1:12" ht="100.8">
      <c r="A98" s="37" t="s">
        <v>101</v>
      </c>
      <c r="L98" s="37" t="s">
        <v>89</v>
      </c>
    </row>
    <row r="99" spans="1:12" ht="18">
      <c r="A99" s="38"/>
      <c r="L99" s="38"/>
    </row>
    <row r="100" spans="1:12">
      <c r="A100" s="62" t="s">
        <v>102</v>
      </c>
      <c r="L100" s="62" t="s">
        <v>90</v>
      </c>
    </row>
    <row r="101" spans="1:12">
      <c r="A101" s="63" t="s">
        <v>103</v>
      </c>
      <c r="L101" s="63" t="s">
        <v>91</v>
      </c>
    </row>
    <row r="102" spans="1:12" ht="26.4">
      <c r="A102" s="64" t="s">
        <v>1819</v>
      </c>
      <c r="L102" s="64" t="s">
        <v>1898</v>
      </c>
    </row>
    <row r="103" spans="1:12">
      <c r="A103" s="64" t="s">
        <v>995</v>
      </c>
      <c r="L103" s="64" t="s">
        <v>995</v>
      </c>
    </row>
    <row r="104" spans="1:12">
      <c r="A104" s="74" t="s">
        <v>10</v>
      </c>
      <c r="L104" s="73" t="s">
        <v>3</v>
      </c>
    </row>
    <row r="105" spans="1:12" ht="86.4">
      <c r="A105" s="37" t="s">
        <v>32</v>
      </c>
      <c r="L105" s="37" t="s">
        <v>115</v>
      </c>
    </row>
    <row r="106" spans="1:12" ht="18">
      <c r="A106" s="38"/>
      <c r="L106" s="38"/>
    </row>
    <row r="107" spans="1:12">
      <c r="A107" s="62" t="s">
        <v>33</v>
      </c>
      <c r="L107" s="62" t="s">
        <v>116</v>
      </c>
    </row>
    <row r="108" spans="1:12">
      <c r="A108" s="63" t="s">
        <v>34</v>
      </c>
      <c r="L108" s="63" t="s">
        <v>117</v>
      </c>
    </row>
    <row r="109" spans="1:12" ht="26.4">
      <c r="A109" s="64" t="s">
        <v>1820</v>
      </c>
      <c r="L109" s="64" t="s">
        <v>1899</v>
      </c>
    </row>
    <row r="110" spans="1:12">
      <c r="A110" s="64" t="s">
        <v>996</v>
      </c>
      <c r="L110" s="64" t="s">
        <v>996</v>
      </c>
    </row>
    <row r="111" spans="1:12">
      <c r="A111" s="73" t="s">
        <v>3</v>
      </c>
      <c r="L111" s="74" t="s">
        <v>10</v>
      </c>
    </row>
    <row r="112" spans="1:12" ht="100.8">
      <c r="A112" s="37" t="s">
        <v>92</v>
      </c>
      <c r="L112" s="37" t="s">
        <v>170</v>
      </c>
    </row>
    <row r="113" spans="1:12" ht="18">
      <c r="A113" s="38"/>
      <c r="L113" s="38"/>
    </row>
    <row r="114" spans="1:12">
      <c r="A114" s="62" t="s">
        <v>93</v>
      </c>
      <c r="L114" s="62" t="s">
        <v>171</v>
      </c>
    </row>
    <row r="115" spans="1:12">
      <c r="A115" s="63" t="s">
        <v>94</v>
      </c>
      <c r="L115" s="63" t="s">
        <v>172</v>
      </c>
    </row>
    <row r="116" spans="1:12" ht="26.4">
      <c r="A116" s="64" t="s">
        <v>1821</v>
      </c>
      <c r="L116" s="64" t="s">
        <v>1900</v>
      </c>
    </row>
    <row r="117" spans="1:12">
      <c r="A117" s="64" t="s">
        <v>997</v>
      </c>
      <c r="L117" s="64" t="s">
        <v>997</v>
      </c>
    </row>
    <row r="118" spans="1:12">
      <c r="A118" s="73" t="s">
        <v>3</v>
      </c>
      <c r="L118" s="73" t="s">
        <v>3</v>
      </c>
    </row>
    <row r="119" spans="1:12" ht="86.4">
      <c r="A119" s="37" t="s">
        <v>109</v>
      </c>
      <c r="L119" s="37" t="s">
        <v>112</v>
      </c>
    </row>
    <row r="120" spans="1:12" ht="18">
      <c r="A120" s="38"/>
      <c r="L120" s="38"/>
    </row>
    <row r="121" spans="1:12">
      <c r="A121" s="62" t="s">
        <v>110</v>
      </c>
      <c r="L121" s="62" t="s">
        <v>113</v>
      </c>
    </row>
    <row r="122" spans="1:12">
      <c r="A122" s="63" t="s">
        <v>111</v>
      </c>
      <c r="L122" s="63" t="s">
        <v>114</v>
      </c>
    </row>
    <row r="123" spans="1:12" ht="26.4">
      <c r="A123" s="64" t="s">
        <v>1822</v>
      </c>
      <c r="L123" s="64" t="s">
        <v>1901</v>
      </c>
    </row>
    <row r="124" spans="1:12">
      <c r="A124" s="64" t="s">
        <v>998</v>
      </c>
      <c r="L124" s="64" t="s">
        <v>998</v>
      </c>
    </row>
    <row r="125" spans="1:12">
      <c r="A125" s="73" t="s">
        <v>3</v>
      </c>
      <c r="L125" s="73" t="s">
        <v>3</v>
      </c>
    </row>
    <row r="126" spans="1:12" ht="100.8">
      <c r="A126" s="37" t="s">
        <v>53</v>
      </c>
      <c r="L126" s="37" t="s">
        <v>80</v>
      </c>
    </row>
    <row r="127" spans="1:12" ht="18">
      <c r="A127" s="38"/>
      <c r="L127" s="38"/>
    </row>
    <row r="128" spans="1:12">
      <c r="A128" s="62" t="s">
        <v>54</v>
      </c>
      <c r="L128" s="62" t="s">
        <v>81</v>
      </c>
    </row>
    <row r="129" spans="1:12">
      <c r="A129" s="63" t="s">
        <v>55</v>
      </c>
      <c r="L129" s="63" t="s">
        <v>82</v>
      </c>
    </row>
    <row r="130" spans="1:12" ht="26.4">
      <c r="A130" s="64" t="s">
        <v>1823</v>
      </c>
      <c r="L130" s="64" t="s">
        <v>1902</v>
      </c>
    </row>
    <row r="131" spans="1:12">
      <c r="A131" s="64" t="s">
        <v>999</v>
      </c>
      <c r="L131" s="64" t="s">
        <v>999</v>
      </c>
    </row>
    <row r="132" spans="1:12">
      <c r="A132" s="74" t="s">
        <v>10</v>
      </c>
      <c r="L132" s="73" t="s">
        <v>3</v>
      </c>
    </row>
    <row r="133" spans="1:12" ht="86.4">
      <c r="A133" s="37" t="s">
        <v>203</v>
      </c>
      <c r="L133" s="37" t="s">
        <v>107</v>
      </c>
    </row>
    <row r="134" spans="1:12" ht="18">
      <c r="A134" s="38"/>
      <c r="L134" s="38"/>
    </row>
    <row r="135" spans="1:12">
      <c r="A135" s="62" t="s">
        <v>204</v>
      </c>
      <c r="L135" s="62" t="s">
        <v>108</v>
      </c>
    </row>
    <row r="136" spans="1:12">
      <c r="A136" s="63" t="s">
        <v>205</v>
      </c>
      <c r="L136" s="63" t="s">
        <v>46</v>
      </c>
    </row>
    <row r="137" spans="1:12" ht="26.4">
      <c r="A137" s="64" t="s">
        <v>1823</v>
      </c>
      <c r="L137" s="64" t="s">
        <v>1903</v>
      </c>
    </row>
    <row r="138" spans="1:12">
      <c r="A138" s="64" t="s">
        <v>1000</v>
      </c>
      <c r="L138" s="64" t="s">
        <v>1000</v>
      </c>
    </row>
    <row r="139" spans="1:12">
      <c r="A139" s="73" t="s">
        <v>3</v>
      </c>
      <c r="L139" s="73" t="s">
        <v>3</v>
      </c>
    </row>
    <row r="140" spans="1:12" ht="100.8">
      <c r="A140" s="37" t="s">
        <v>206</v>
      </c>
      <c r="L140" s="37" t="s">
        <v>53</v>
      </c>
    </row>
    <row r="141" spans="1:12" ht="18">
      <c r="A141" s="38"/>
      <c r="L141" s="38"/>
    </row>
    <row r="142" spans="1:12">
      <c r="A142" s="62" t="s">
        <v>207</v>
      </c>
      <c r="L142" s="62" t="s">
        <v>54</v>
      </c>
    </row>
    <row r="143" spans="1:12">
      <c r="A143" s="63" t="s">
        <v>208</v>
      </c>
      <c r="L143" s="63" t="s">
        <v>55</v>
      </c>
    </row>
    <row r="144" spans="1:12" ht="26.4">
      <c r="A144" s="64" t="s">
        <v>1823</v>
      </c>
      <c r="L144" s="64" t="s">
        <v>1904</v>
      </c>
    </row>
    <row r="145" spans="1:12">
      <c r="A145" s="64" t="s">
        <v>1001</v>
      </c>
      <c r="L145" s="64" t="s">
        <v>1001</v>
      </c>
    </row>
    <row r="146" spans="1:12">
      <c r="A146" s="73" t="s">
        <v>3</v>
      </c>
      <c r="L146" s="74" t="s">
        <v>10</v>
      </c>
    </row>
    <row r="147" spans="1:12" ht="100.8">
      <c r="A147" s="37" t="s">
        <v>56</v>
      </c>
      <c r="L147" s="37" t="s">
        <v>131</v>
      </c>
    </row>
    <row r="148" spans="1:12" ht="18">
      <c r="A148" s="38"/>
      <c r="L148" s="38"/>
    </row>
    <row r="149" spans="1:12">
      <c r="A149" s="62" t="s">
        <v>57</v>
      </c>
      <c r="L149" s="62" t="s">
        <v>132</v>
      </c>
    </row>
    <row r="150" spans="1:12">
      <c r="A150" s="63" t="s">
        <v>58</v>
      </c>
      <c r="L150" s="63" t="s">
        <v>133</v>
      </c>
    </row>
    <row r="151" spans="1:12" ht="26.4">
      <c r="A151" s="64" t="s">
        <v>1824</v>
      </c>
      <c r="L151" s="64" t="s">
        <v>1905</v>
      </c>
    </row>
    <row r="152" spans="1:12">
      <c r="A152" s="64" t="s">
        <v>1002</v>
      </c>
      <c r="L152" s="64" t="s">
        <v>1002</v>
      </c>
    </row>
    <row r="153" spans="1:12">
      <c r="A153" s="73" t="s">
        <v>3</v>
      </c>
      <c r="L153" s="73" t="s">
        <v>3</v>
      </c>
    </row>
    <row r="154" spans="1:12" ht="72">
      <c r="A154" s="37" t="s">
        <v>65</v>
      </c>
      <c r="L154" s="37" t="s">
        <v>74</v>
      </c>
    </row>
    <row r="155" spans="1:12" ht="18">
      <c r="A155" s="38"/>
      <c r="L155" s="38"/>
    </row>
    <row r="156" spans="1:12">
      <c r="A156" s="62" t="s">
        <v>66</v>
      </c>
      <c r="L156" s="62" t="s">
        <v>75</v>
      </c>
    </row>
    <row r="157" spans="1:12">
      <c r="A157" s="63" t="s">
        <v>67</v>
      </c>
      <c r="L157" s="63" t="s">
        <v>76</v>
      </c>
    </row>
    <row r="158" spans="1:12" ht="26.4">
      <c r="A158" s="64" t="s">
        <v>1825</v>
      </c>
      <c r="L158" s="64" t="s">
        <v>1906</v>
      </c>
    </row>
    <row r="159" spans="1:12">
      <c r="A159" s="64" t="s">
        <v>1003</v>
      </c>
      <c r="L159" s="64" t="s">
        <v>1003</v>
      </c>
    </row>
    <row r="160" spans="1:12">
      <c r="A160" s="73" t="s">
        <v>3</v>
      </c>
      <c r="L160" s="73" t="s">
        <v>3</v>
      </c>
    </row>
    <row r="161" spans="1:12" ht="72">
      <c r="A161" s="37" t="s">
        <v>14</v>
      </c>
      <c r="L161" s="37" t="s">
        <v>65</v>
      </c>
    </row>
    <row r="162" spans="1:12" ht="18">
      <c r="A162" s="38"/>
      <c r="L162" s="38"/>
    </row>
    <row r="163" spans="1:12">
      <c r="A163" s="62" t="s">
        <v>15</v>
      </c>
      <c r="L163" s="62" t="s">
        <v>66</v>
      </c>
    </row>
    <row r="164" spans="1:12">
      <c r="A164" s="63" t="s">
        <v>16</v>
      </c>
      <c r="L164" s="63" t="s">
        <v>67</v>
      </c>
    </row>
    <row r="165" spans="1:12" ht="26.4">
      <c r="A165" s="64" t="s">
        <v>1826</v>
      </c>
      <c r="L165" s="64" t="s">
        <v>1626</v>
      </c>
    </row>
    <row r="166" spans="1:12">
      <c r="A166" s="64" t="s">
        <v>1004</v>
      </c>
      <c r="L166" s="64" t="s">
        <v>1004</v>
      </c>
    </row>
    <row r="167" spans="1:12">
      <c r="A167" s="73" t="s">
        <v>3</v>
      </c>
      <c r="L167" s="73" t="s">
        <v>3</v>
      </c>
    </row>
    <row r="168" spans="1:12" ht="86.4">
      <c r="A168" s="37" t="s">
        <v>188</v>
      </c>
      <c r="L168" s="37" t="s">
        <v>59</v>
      </c>
    </row>
    <row r="169" spans="1:12" ht="18">
      <c r="A169" s="38"/>
      <c r="L169" s="38"/>
    </row>
    <row r="170" spans="1:12">
      <c r="A170" s="62" t="s">
        <v>189</v>
      </c>
      <c r="L170" s="62" t="s">
        <v>60</v>
      </c>
    </row>
    <row r="171" spans="1:12">
      <c r="A171" s="63" t="s">
        <v>190</v>
      </c>
      <c r="L171" s="63" t="s">
        <v>61</v>
      </c>
    </row>
    <row r="172" spans="1:12" ht="26.4">
      <c r="A172" s="64" t="s">
        <v>1827</v>
      </c>
      <c r="L172" s="64" t="s">
        <v>1907</v>
      </c>
    </row>
    <row r="173" spans="1:12">
      <c r="A173" s="64" t="s">
        <v>1005</v>
      </c>
      <c r="L173" s="64" t="s">
        <v>1005</v>
      </c>
    </row>
    <row r="174" spans="1:12">
      <c r="A174" s="73" t="s">
        <v>3</v>
      </c>
      <c r="L174" s="73" t="s">
        <v>3</v>
      </c>
    </row>
    <row r="175" spans="1:12" ht="86.4">
      <c r="A175" s="37" t="s">
        <v>191</v>
      </c>
      <c r="L175" s="37" t="s">
        <v>539</v>
      </c>
    </row>
    <row r="176" spans="1:12" ht="18">
      <c r="A176" s="38"/>
      <c r="L176" s="38"/>
    </row>
    <row r="177" spans="1:12">
      <c r="A177" s="62" t="s">
        <v>192</v>
      </c>
      <c r="L177" s="62" t="s">
        <v>478</v>
      </c>
    </row>
    <row r="178" spans="1:12">
      <c r="A178" s="63" t="s">
        <v>193</v>
      </c>
      <c r="L178" s="63" t="s">
        <v>540</v>
      </c>
    </row>
    <row r="179" spans="1:12" ht="26.4">
      <c r="A179" s="64" t="s">
        <v>1828</v>
      </c>
      <c r="L179" s="64" t="s">
        <v>1908</v>
      </c>
    </row>
    <row r="180" spans="1:12">
      <c r="A180" s="64" t="s">
        <v>1006</v>
      </c>
      <c r="L180" s="64" t="s">
        <v>1006</v>
      </c>
    </row>
    <row r="181" spans="1:12">
      <c r="A181" s="73" t="s">
        <v>3</v>
      </c>
      <c r="L181" s="73" t="s">
        <v>3</v>
      </c>
    </row>
    <row r="182" spans="1:12" ht="100.8">
      <c r="A182" s="37" t="s">
        <v>74</v>
      </c>
      <c r="L182" s="37" t="s">
        <v>118</v>
      </c>
    </row>
    <row r="183" spans="1:12" ht="18">
      <c r="A183" s="38"/>
      <c r="L183" s="38"/>
    </row>
    <row r="184" spans="1:12">
      <c r="A184" s="62" t="s">
        <v>75</v>
      </c>
      <c r="L184" s="62" t="s">
        <v>119</v>
      </c>
    </row>
    <row r="185" spans="1:12">
      <c r="A185" s="63" t="s">
        <v>76</v>
      </c>
      <c r="L185" s="63" t="s">
        <v>120</v>
      </c>
    </row>
    <row r="186" spans="1:12" ht="26.4">
      <c r="A186" s="64" t="s">
        <v>1829</v>
      </c>
      <c r="L186" s="64" t="s">
        <v>1909</v>
      </c>
    </row>
    <row r="187" spans="1:12">
      <c r="A187" s="64" t="s">
        <v>1007</v>
      </c>
      <c r="L187" s="64" t="s">
        <v>1007</v>
      </c>
    </row>
    <row r="188" spans="1:12">
      <c r="A188" s="73" t="s">
        <v>3</v>
      </c>
      <c r="L188" s="74" t="s">
        <v>10</v>
      </c>
    </row>
    <row r="189" spans="1:12" ht="100.8">
      <c r="A189" s="37" t="s">
        <v>170</v>
      </c>
      <c r="L189" s="37" t="s">
        <v>14</v>
      </c>
    </row>
    <row r="190" spans="1:12" ht="18">
      <c r="A190" s="38"/>
      <c r="L190" s="38"/>
    </row>
    <row r="191" spans="1:12">
      <c r="A191" s="62" t="s">
        <v>171</v>
      </c>
      <c r="L191" s="62" t="s">
        <v>15</v>
      </c>
    </row>
    <row r="192" spans="1:12">
      <c r="A192" s="63" t="s">
        <v>172</v>
      </c>
      <c r="L192" s="63" t="s">
        <v>16</v>
      </c>
    </row>
    <row r="193" spans="1:12" ht="26.4">
      <c r="A193" s="64" t="s">
        <v>1830</v>
      </c>
      <c r="L193" s="64" t="s">
        <v>1910</v>
      </c>
    </row>
    <row r="194" spans="1:12">
      <c r="A194" s="64" t="s">
        <v>1008</v>
      </c>
      <c r="L194" s="64" t="s">
        <v>1008</v>
      </c>
    </row>
    <row r="195" spans="1:12">
      <c r="A195" s="73" t="s">
        <v>3</v>
      </c>
      <c r="L195" s="73" t="s">
        <v>3</v>
      </c>
    </row>
    <row r="196" spans="1:12" ht="100.8">
      <c r="A196" s="37" t="s">
        <v>115</v>
      </c>
      <c r="L196" s="37" t="s">
        <v>62</v>
      </c>
    </row>
    <row r="197" spans="1:12" ht="18">
      <c r="A197" s="38"/>
      <c r="L197" s="38"/>
    </row>
    <row r="198" spans="1:12">
      <c r="A198" s="62" t="s">
        <v>116</v>
      </c>
      <c r="L198" s="62" t="s">
        <v>63</v>
      </c>
    </row>
    <row r="199" spans="1:12">
      <c r="A199" s="63" t="s">
        <v>117</v>
      </c>
      <c r="L199" s="63" t="s">
        <v>64</v>
      </c>
    </row>
    <row r="200" spans="1:12" ht="26.4">
      <c r="A200" s="64" t="s">
        <v>1831</v>
      </c>
      <c r="L200" s="64" t="s">
        <v>1911</v>
      </c>
    </row>
    <row r="201" spans="1:12">
      <c r="A201" s="64" t="s">
        <v>1009</v>
      </c>
      <c r="L201" s="64" t="s">
        <v>1009</v>
      </c>
    </row>
    <row r="202" spans="1:12">
      <c r="A202" s="74" t="s">
        <v>10</v>
      </c>
      <c r="L202" s="73" t="s">
        <v>3</v>
      </c>
    </row>
    <row r="203" spans="1:12" ht="100.8">
      <c r="A203" s="37" t="s">
        <v>152</v>
      </c>
      <c r="L203" s="37" t="s">
        <v>56</v>
      </c>
    </row>
    <row r="204" spans="1:12" ht="18">
      <c r="A204" s="38"/>
      <c r="L204" s="38"/>
    </row>
    <row r="205" spans="1:12">
      <c r="A205" s="62" t="s">
        <v>153</v>
      </c>
      <c r="L205" s="62" t="s">
        <v>57</v>
      </c>
    </row>
    <row r="206" spans="1:12">
      <c r="A206" s="63" t="s">
        <v>154</v>
      </c>
      <c r="L206" s="63" t="s">
        <v>58</v>
      </c>
    </row>
    <row r="207" spans="1:12" ht="26.4">
      <c r="A207" s="64" t="s">
        <v>1832</v>
      </c>
      <c r="L207" s="64" t="s">
        <v>1527</v>
      </c>
    </row>
    <row r="208" spans="1:12">
      <c r="A208" s="64" t="s">
        <v>1010</v>
      </c>
      <c r="L208" s="64" t="s">
        <v>1010</v>
      </c>
    </row>
    <row r="209" spans="1:12">
      <c r="A209" s="73" t="s">
        <v>3</v>
      </c>
      <c r="L209" s="73" t="s">
        <v>3</v>
      </c>
    </row>
    <row r="210" spans="1:12" ht="86.4">
      <c r="A210" s="37" t="s">
        <v>155</v>
      </c>
      <c r="L210" s="37" t="s">
        <v>95</v>
      </c>
    </row>
    <row r="211" spans="1:12" ht="18">
      <c r="A211" s="38"/>
      <c r="L211" s="38"/>
    </row>
    <row r="212" spans="1:12">
      <c r="A212" s="62" t="s">
        <v>156</v>
      </c>
      <c r="L212" s="62" t="s">
        <v>96</v>
      </c>
    </row>
    <row r="213" spans="1:12">
      <c r="A213" s="63" t="s">
        <v>157</v>
      </c>
      <c r="L213" s="63" t="s">
        <v>97</v>
      </c>
    </row>
    <row r="214" spans="1:12" ht="26.4">
      <c r="A214" s="64" t="s">
        <v>1833</v>
      </c>
      <c r="L214" s="64" t="s">
        <v>1912</v>
      </c>
    </row>
    <row r="215" spans="1:12">
      <c r="A215" s="64" t="s">
        <v>1011</v>
      </c>
      <c r="L215" s="64" t="s">
        <v>1011</v>
      </c>
    </row>
    <row r="216" spans="1:12">
      <c r="A216" s="73" t="s">
        <v>3</v>
      </c>
      <c r="L216" s="73" t="s">
        <v>3</v>
      </c>
    </row>
    <row r="217" spans="1:12" ht="72">
      <c r="A217" s="37" t="s">
        <v>209</v>
      </c>
      <c r="L217" s="37" t="s">
        <v>20</v>
      </c>
    </row>
    <row r="218" spans="1:12" ht="18">
      <c r="A218" s="38"/>
      <c r="L218" s="38"/>
    </row>
    <row r="219" spans="1:12">
      <c r="A219" s="62" t="s">
        <v>210</v>
      </c>
      <c r="L219" s="62" t="s">
        <v>21</v>
      </c>
    </row>
    <row r="220" spans="1:12">
      <c r="A220" s="63" t="s">
        <v>211</v>
      </c>
      <c r="L220" s="63" t="s">
        <v>22</v>
      </c>
    </row>
    <row r="221" spans="1:12" ht="26.4">
      <c r="A221" s="64" t="s">
        <v>1834</v>
      </c>
      <c r="L221" s="64" t="s">
        <v>1913</v>
      </c>
    </row>
    <row r="222" spans="1:12">
      <c r="A222" s="64" t="s">
        <v>1012</v>
      </c>
      <c r="L222" s="64" t="s">
        <v>1012</v>
      </c>
    </row>
    <row r="223" spans="1:12">
      <c r="A223" s="73" t="s">
        <v>3</v>
      </c>
      <c r="L223" s="74" t="s">
        <v>10</v>
      </c>
    </row>
    <row r="224" spans="1:12" ht="100.8">
      <c r="A224" s="37" t="s">
        <v>7</v>
      </c>
      <c r="L224" s="37" t="s">
        <v>104</v>
      </c>
    </row>
    <row r="225" spans="1:12" ht="18">
      <c r="A225" s="38"/>
      <c r="L225" s="38"/>
    </row>
    <row r="226" spans="1:12">
      <c r="A226" s="62" t="s">
        <v>8</v>
      </c>
      <c r="L226" s="62" t="s">
        <v>105</v>
      </c>
    </row>
    <row r="227" spans="1:12">
      <c r="A227" s="63" t="s">
        <v>9</v>
      </c>
      <c r="L227" s="63" t="s">
        <v>593</v>
      </c>
    </row>
    <row r="228" spans="1:12" ht="26.4">
      <c r="A228" s="64" t="s">
        <v>1835</v>
      </c>
      <c r="L228" s="64" t="s">
        <v>1914</v>
      </c>
    </row>
    <row r="229" spans="1:12">
      <c r="A229" s="64" t="s">
        <v>1013</v>
      </c>
      <c r="L229" s="64" t="s">
        <v>1013</v>
      </c>
    </row>
    <row r="230" spans="1:12">
      <c r="A230" s="73" t="s">
        <v>3</v>
      </c>
      <c r="L230" s="73" t="s">
        <v>3</v>
      </c>
    </row>
    <row r="231" spans="1:12" ht="72">
      <c r="A231" s="37" t="s">
        <v>20</v>
      </c>
      <c r="L231" s="37" t="s">
        <v>544</v>
      </c>
    </row>
    <row r="232" spans="1:12" ht="18">
      <c r="A232" s="38"/>
      <c r="L232" s="38"/>
    </row>
    <row r="233" spans="1:12">
      <c r="A233" s="62" t="s">
        <v>21</v>
      </c>
      <c r="L233" s="62" t="s">
        <v>486</v>
      </c>
    </row>
    <row r="234" spans="1:12">
      <c r="A234" s="63" t="s">
        <v>22</v>
      </c>
      <c r="L234" s="63" t="s">
        <v>545</v>
      </c>
    </row>
    <row r="235" spans="1:12" ht="26.4">
      <c r="A235" s="64" t="s">
        <v>1836</v>
      </c>
      <c r="L235" s="64" t="s">
        <v>1915</v>
      </c>
    </row>
    <row r="236" spans="1:12">
      <c r="A236" s="64" t="s">
        <v>1014</v>
      </c>
      <c r="L236" s="64" t="s">
        <v>1014</v>
      </c>
    </row>
    <row r="237" spans="1:12">
      <c r="A237" s="74" t="s">
        <v>10</v>
      </c>
      <c r="L237" s="73" t="s">
        <v>3</v>
      </c>
    </row>
    <row r="238" spans="1:12" ht="86.4">
      <c r="A238" s="37" t="s">
        <v>59</v>
      </c>
      <c r="L238" s="37" t="s">
        <v>155</v>
      </c>
    </row>
    <row r="239" spans="1:12" ht="18">
      <c r="A239" s="38"/>
      <c r="L239" s="38"/>
    </row>
    <row r="240" spans="1:12">
      <c r="A240" s="62" t="s">
        <v>60</v>
      </c>
      <c r="L240" s="62" t="s">
        <v>156</v>
      </c>
    </row>
    <row r="241" spans="1:12">
      <c r="A241" s="63" t="s">
        <v>61</v>
      </c>
      <c r="L241" s="63" t="s">
        <v>157</v>
      </c>
    </row>
    <row r="242" spans="1:12" ht="26.4">
      <c r="A242" s="64" t="s">
        <v>1837</v>
      </c>
      <c r="L242" s="64" t="s">
        <v>1916</v>
      </c>
    </row>
    <row r="243" spans="1:12">
      <c r="A243" s="64" t="s">
        <v>1015</v>
      </c>
      <c r="L243" s="64" t="s">
        <v>1015</v>
      </c>
    </row>
    <row r="244" spans="1:12">
      <c r="A244" s="73" t="s">
        <v>3</v>
      </c>
      <c r="L244" s="73" t="s">
        <v>3</v>
      </c>
    </row>
    <row r="245" spans="1:12" ht="100.8">
      <c r="A245" s="37" t="s">
        <v>17</v>
      </c>
      <c r="L245" s="37" t="s">
        <v>134</v>
      </c>
    </row>
    <row r="246" spans="1:12" ht="18">
      <c r="A246" s="38"/>
      <c r="L246" s="38"/>
    </row>
    <row r="247" spans="1:12">
      <c r="A247" s="62" t="s">
        <v>18</v>
      </c>
      <c r="L247" s="62" t="s">
        <v>135</v>
      </c>
    </row>
    <row r="248" spans="1:12">
      <c r="A248" s="63" t="s">
        <v>19</v>
      </c>
      <c r="L248" s="63" t="s">
        <v>136</v>
      </c>
    </row>
    <row r="249" spans="1:12" ht="26.4">
      <c r="A249" s="64" t="s">
        <v>1838</v>
      </c>
      <c r="L249" s="64" t="s">
        <v>1572</v>
      </c>
    </row>
    <row r="250" spans="1:12">
      <c r="A250" s="64" t="s">
        <v>1016</v>
      </c>
      <c r="L250" s="64" t="s">
        <v>1016</v>
      </c>
    </row>
    <row r="251" spans="1:12">
      <c r="A251" s="74" t="s">
        <v>10</v>
      </c>
      <c r="L251" s="73" t="s">
        <v>3</v>
      </c>
    </row>
    <row r="252" spans="1:12" ht="100.8">
      <c r="A252" s="37" t="s">
        <v>104</v>
      </c>
      <c r="L252" s="37" t="s">
        <v>35</v>
      </c>
    </row>
    <row r="253" spans="1:12" ht="18">
      <c r="A253" s="38"/>
      <c r="L253" s="38"/>
    </row>
    <row r="254" spans="1:12">
      <c r="A254" s="62" t="s">
        <v>105</v>
      </c>
      <c r="L254" s="62" t="s">
        <v>36</v>
      </c>
    </row>
    <row r="255" spans="1:12">
      <c r="A255" s="63" t="s">
        <v>593</v>
      </c>
      <c r="L255" s="63" t="s">
        <v>37</v>
      </c>
    </row>
    <row r="256" spans="1:12" ht="26.4">
      <c r="A256" s="64" t="s">
        <v>1839</v>
      </c>
      <c r="L256" s="64" t="s">
        <v>1917</v>
      </c>
    </row>
    <row r="257" spans="1:12">
      <c r="A257" s="64" t="s">
        <v>1017</v>
      </c>
      <c r="L257" s="64" t="s">
        <v>1017</v>
      </c>
    </row>
    <row r="258" spans="1:12">
      <c r="A258" s="73" t="s">
        <v>3</v>
      </c>
      <c r="L258" s="73" t="s">
        <v>3</v>
      </c>
    </row>
    <row r="259" spans="1:12" ht="72">
      <c r="A259" s="37" t="s">
        <v>173</v>
      </c>
      <c r="L259" s="37" t="s">
        <v>185</v>
      </c>
    </row>
    <row r="260" spans="1:12" ht="18">
      <c r="A260" s="38"/>
      <c r="L260" s="38"/>
    </row>
    <row r="261" spans="1:12">
      <c r="A261" s="62" t="s">
        <v>174</v>
      </c>
      <c r="L261" s="62" t="s">
        <v>186</v>
      </c>
    </row>
    <row r="262" spans="1:12">
      <c r="A262" s="63" t="s">
        <v>175</v>
      </c>
      <c r="L262" s="63" t="s">
        <v>187</v>
      </c>
    </row>
    <row r="263" spans="1:12" ht="26.4">
      <c r="A263" s="64" t="s">
        <v>1840</v>
      </c>
      <c r="L263" s="64" t="s">
        <v>1918</v>
      </c>
    </row>
    <row r="264" spans="1:12">
      <c r="A264" s="64" t="s">
        <v>1018</v>
      </c>
      <c r="L264" s="64" t="s">
        <v>1018</v>
      </c>
    </row>
    <row r="265" spans="1:12">
      <c r="A265" s="73" t="s">
        <v>3</v>
      </c>
      <c r="L265" s="73" t="s">
        <v>3</v>
      </c>
    </row>
    <row r="266" spans="1:12" ht="100.8">
      <c r="A266" s="37" t="s">
        <v>98</v>
      </c>
      <c r="L266" s="37" t="s">
        <v>200</v>
      </c>
    </row>
    <row r="267" spans="1:12" ht="18">
      <c r="A267" s="38"/>
      <c r="L267" s="38"/>
    </row>
    <row r="268" spans="1:12">
      <c r="A268" s="62" t="s">
        <v>99</v>
      </c>
      <c r="L268" s="62" t="s">
        <v>201</v>
      </c>
    </row>
    <row r="269" spans="1:12">
      <c r="A269" s="63" t="s">
        <v>100</v>
      </c>
      <c r="L269" s="63" t="s">
        <v>202</v>
      </c>
    </row>
    <row r="270" spans="1:12" ht="26.4">
      <c r="A270" s="64" t="s">
        <v>1841</v>
      </c>
      <c r="L270" s="64" t="s">
        <v>1573</v>
      </c>
    </row>
    <row r="271" spans="1:12">
      <c r="A271" s="64" t="s">
        <v>1019</v>
      </c>
      <c r="L271" s="64" t="s">
        <v>1019</v>
      </c>
    </row>
    <row r="272" spans="1:12">
      <c r="A272" s="73" t="s">
        <v>3</v>
      </c>
      <c r="L272" s="74" t="s">
        <v>10</v>
      </c>
    </row>
    <row r="273" spans="1:12" ht="100.8">
      <c r="A273" s="37" t="s">
        <v>140</v>
      </c>
      <c r="L273" s="37" t="s">
        <v>179</v>
      </c>
    </row>
    <row r="274" spans="1:12" ht="18">
      <c r="A274" s="38"/>
      <c r="L274" s="38"/>
    </row>
    <row r="275" spans="1:12">
      <c r="A275" s="62" t="s">
        <v>141</v>
      </c>
      <c r="L275" s="62" t="s">
        <v>180</v>
      </c>
    </row>
    <row r="276" spans="1:12">
      <c r="A276" s="63" t="s">
        <v>142</v>
      </c>
      <c r="L276" s="63" t="s">
        <v>181</v>
      </c>
    </row>
    <row r="277" spans="1:12" ht="26.4">
      <c r="A277" s="64" t="s">
        <v>1842</v>
      </c>
      <c r="L277" s="64" t="s">
        <v>1919</v>
      </c>
    </row>
    <row r="278" spans="1:12">
      <c r="A278" s="64" t="s">
        <v>1020</v>
      </c>
      <c r="L278" s="64" t="s">
        <v>1020</v>
      </c>
    </row>
    <row r="279" spans="1:12">
      <c r="A279" s="73" t="s">
        <v>3</v>
      </c>
      <c r="L279" s="74" t="s">
        <v>10</v>
      </c>
    </row>
    <row r="280" spans="1:12" ht="86.4">
      <c r="A280" s="37" t="s">
        <v>185</v>
      </c>
      <c r="L280" s="37" t="s">
        <v>101</v>
      </c>
    </row>
    <row r="281" spans="1:12" ht="18">
      <c r="A281" s="38"/>
      <c r="L281" s="38"/>
    </row>
    <row r="282" spans="1:12">
      <c r="A282" s="62" t="s">
        <v>186</v>
      </c>
      <c r="L282" s="62" t="s">
        <v>102</v>
      </c>
    </row>
    <row r="283" spans="1:12">
      <c r="A283" s="63" t="s">
        <v>187</v>
      </c>
      <c r="L283" s="63" t="s">
        <v>103</v>
      </c>
    </row>
    <row r="284" spans="1:12" ht="26.4">
      <c r="A284" s="64" t="s">
        <v>1843</v>
      </c>
      <c r="L284" s="64" t="s">
        <v>1627</v>
      </c>
    </row>
    <row r="285" spans="1:12">
      <c r="A285" s="64" t="s">
        <v>1021</v>
      </c>
      <c r="L285" s="64" t="s">
        <v>1021</v>
      </c>
    </row>
    <row r="286" spans="1:12">
      <c r="A286" s="73" t="s">
        <v>3</v>
      </c>
      <c r="L286" s="74" t="s">
        <v>10</v>
      </c>
    </row>
    <row r="287" spans="1:12" ht="86.4">
      <c r="A287" s="37" t="s">
        <v>80</v>
      </c>
      <c r="L287" s="37" t="s">
        <v>11</v>
      </c>
    </row>
    <row r="288" spans="1:12" ht="18">
      <c r="A288" s="38"/>
      <c r="L288" s="38"/>
    </row>
    <row r="289" spans="1:12">
      <c r="A289" s="62" t="s">
        <v>81</v>
      </c>
      <c r="L289" s="62" t="s">
        <v>12</v>
      </c>
    </row>
    <row r="290" spans="1:12">
      <c r="A290" s="63" t="s">
        <v>82</v>
      </c>
      <c r="L290" s="63" t="s">
        <v>13</v>
      </c>
    </row>
    <row r="291" spans="1:12" ht="26.4">
      <c r="A291" s="64" t="s">
        <v>1844</v>
      </c>
      <c r="L291" s="64" t="s">
        <v>1920</v>
      </c>
    </row>
    <row r="292" spans="1:12">
      <c r="A292" s="64" t="s">
        <v>1022</v>
      </c>
      <c r="L292" s="64" t="s">
        <v>1022</v>
      </c>
    </row>
    <row r="293" spans="1:12">
      <c r="A293" s="73" t="s">
        <v>3</v>
      </c>
      <c r="L293" s="74" t="s">
        <v>10</v>
      </c>
    </row>
    <row r="294" spans="1:12" ht="86.4">
      <c r="A294" s="37" t="s">
        <v>68</v>
      </c>
      <c r="L294" s="37" t="s">
        <v>1026</v>
      </c>
    </row>
    <row r="295" spans="1:12" ht="18">
      <c r="A295" s="38"/>
      <c r="L295" s="38"/>
    </row>
    <row r="296" spans="1:12">
      <c r="A296" s="62" t="s">
        <v>69</v>
      </c>
      <c r="L296" s="62" t="s">
        <v>564</v>
      </c>
    </row>
    <row r="297" spans="1:12">
      <c r="A297" s="63" t="s">
        <v>70</v>
      </c>
      <c r="L297" s="63" t="s">
        <v>1027</v>
      </c>
    </row>
    <row r="298" spans="1:12" ht="26.4">
      <c r="A298" s="64" t="s">
        <v>1845</v>
      </c>
      <c r="L298" s="64" t="s">
        <v>1921</v>
      </c>
    </row>
    <row r="299" spans="1:12">
      <c r="A299" s="64" t="s">
        <v>1023</v>
      </c>
      <c r="L299" s="64" t="s">
        <v>1023</v>
      </c>
    </row>
    <row r="300" spans="1:12">
      <c r="A300" s="73" t="s">
        <v>3</v>
      </c>
      <c r="L300" s="73" t="s">
        <v>3</v>
      </c>
    </row>
    <row r="301" spans="1:12" ht="100.8">
      <c r="A301" s="37" t="s">
        <v>129</v>
      </c>
      <c r="L301" s="37" t="s">
        <v>98</v>
      </c>
    </row>
    <row r="302" spans="1:12" ht="18">
      <c r="A302" s="38"/>
      <c r="L302" s="38"/>
    </row>
    <row r="303" spans="1:12">
      <c r="A303" s="62" t="s">
        <v>130</v>
      </c>
      <c r="L303" s="62" t="s">
        <v>99</v>
      </c>
    </row>
    <row r="304" spans="1:12">
      <c r="A304" s="63" t="s">
        <v>70</v>
      </c>
      <c r="L304" s="63" t="s">
        <v>100</v>
      </c>
    </row>
    <row r="305" spans="1:12" ht="26.4">
      <c r="A305" s="64" t="s">
        <v>1846</v>
      </c>
      <c r="L305" s="64" t="s">
        <v>1574</v>
      </c>
    </row>
    <row r="306" spans="1:12">
      <c r="A306" s="64" t="s">
        <v>1024</v>
      </c>
      <c r="L306" s="64" t="s">
        <v>1024</v>
      </c>
    </row>
    <row r="307" spans="1:12">
      <c r="A307" s="73" t="s">
        <v>3</v>
      </c>
      <c r="L307" s="73" t="s">
        <v>3</v>
      </c>
    </row>
    <row r="308" spans="1:12" ht="100.8">
      <c r="A308" s="37" t="s">
        <v>1031</v>
      </c>
      <c r="L308" s="37" t="s">
        <v>7</v>
      </c>
    </row>
    <row r="309" spans="1:12" ht="18">
      <c r="A309" s="38"/>
      <c r="L309" s="38"/>
    </row>
    <row r="310" spans="1:12">
      <c r="A310" s="62" t="s">
        <v>940</v>
      </c>
      <c r="L310" s="62" t="s">
        <v>8</v>
      </c>
    </row>
    <row r="311" spans="1:12">
      <c r="A311" s="63" t="s">
        <v>1032</v>
      </c>
      <c r="L311" s="63" t="s">
        <v>9</v>
      </c>
    </row>
    <row r="312" spans="1:12" ht="26.4">
      <c r="A312" s="64" t="s">
        <v>1391</v>
      </c>
      <c r="L312" s="64" t="s">
        <v>1922</v>
      </c>
    </row>
    <row r="313" spans="1:12">
      <c r="A313" s="64" t="s">
        <v>1025</v>
      </c>
      <c r="L313" s="64" t="s">
        <v>1025</v>
      </c>
    </row>
    <row r="314" spans="1:12">
      <c r="A314" s="73" t="s">
        <v>3</v>
      </c>
      <c r="L314" s="73" t="s">
        <v>3</v>
      </c>
    </row>
    <row r="315" spans="1:12" ht="72">
      <c r="A315" s="37" t="s">
        <v>137</v>
      </c>
      <c r="L315" s="37" t="s">
        <v>137</v>
      </c>
    </row>
    <row r="316" spans="1:12" ht="18">
      <c r="A316" s="38"/>
      <c r="L316" s="38"/>
    </row>
    <row r="317" spans="1:12">
      <c r="A317" s="62" t="s">
        <v>138</v>
      </c>
      <c r="L317" s="62" t="s">
        <v>138</v>
      </c>
    </row>
    <row r="318" spans="1:12">
      <c r="A318" s="63" t="s">
        <v>139</v>
      </c>
      <c r="L318" s="63" t="s">
        <v>139</v>
      </c>
    </row>
    <row r="319" spans="1:12" ht="26.4">
      <c r="A319" s="64" t="s">
        <v>1847</v>
      </c>
      <c r="L319" s="64" t="s">
        <v>1923</v>
      </c>
    </row>
    <row r="320" spans="1:12">
      <c r="A320" s="64" t="s">
        <v>1028</v>
      </c>
      <c r="L320" s="64" t="s">
        <v>1028</v>
      </c>
    </row>
    <row r="321" spans="1:12">
      <c r="A321" s="73" t="s">
        <v>3</v>
      </c>
      <c r="L321" s="73" t="s">
        <v>3</v>
      </c>
    </row>
    <row r="322" spans="1:12" ht="86.4">
      <c r="A322" s="37" t="s">
        <v>50</v>
      </c>
      <c r="L322" s="37" t="s">
        <v>32</v>
      </c>
    </row>
    <row r="323" spans="1:12" ht="18">
      <c r="A323" s="38"/>
      <c r="L323" s="38"/>
    </row>
    <row r="324" spans="1:12">
      <c r="A324" s="62" t="s">
        <v>51</v>
      </c>
      <c r="L324" s="62" t="s">
        <v>33</v>
      </c>
    </row>
    <row r="325" spans="1:12">
      <c r="A325" s="63" t="s">
        <v>52</v>
      </c>
      <c r="L325" s="63" t="s">
        <v>34</v>
      </c>
    </row>
    <row r="326" spans="1:12" ht="26.4">
      <c r="A326" s="64" t="s">
        <v>1848</v>
      </c>
      <c r="L326" s="64" t="s">
        <v>1575</v>
      </c>
    </row>
    <row r="327" spans="1:12">
      <c r="A327" s="64" t="s">
        <v>1029</v>
      </c>
      <c r="L327" s="64" t="s">
        <v>1029</v>
      </c>
    </row>
    <row r="328" spans="1:12">
      <c r="A328" s="73" t="s">
        <v>3</v>
      </c>
      <c r="L328" s="73" t="s">
        <v>3</v>
      </c>
    </row>
    <row r="329" spans="1:12" ht="86.4">
      <c r="A329" s="37" t="s">
        <v>44</v>
      </c>
      <c r="L329" s="37" t="s">
        <v>109</v>
      </c>
    </row>
    <row r="330" spans="1:12" ht="18">
      <c r="A330" s="38"/>
      <c r="L330" s="38"/>
    </row>
    <row r="331" spans="1:12">
      <c r="A331" s="62" t="s">
        <v>45</v>
      </c>
      <c r="L331" s="62" t="s">
        <v>110</v>
      </c>
    </row>
    <row r="332" spans="1:12">
      <c r="A332" s="63" t="s">
        <v>46</v>
      </c>
      <c r="L332" s="63" t="s">
        <v>111</v>
      </c>
    </row>
    <row r="333" spans="1:12" ht="26.4">
      <c r="A333" s="64" t="s">
        <v>1849</v>
      </c>
      <c r="L333" s="64" t="s">
        <v>1924</v>
      </c>
    </row>
    <row r="334" spans="1:12">
      <c r="A334" s="64" t="s">
        <v>1030</v>
      </c>
      <c r="L334" s="64" t="s">
        <v>1030</v>
      </c>
    </row>
    <row r="335" spans="1:12">
      <c r="A335" s="73" t="s">
        <v>3</v>
      </c>
      <c r="L335" s="73" t="s">
        <v>3</v>
      </c>
    </row>
    <row r="336" spans="1:12" ht="100.8">
      <c r="A336" s="37" t="s">
        <v>62</v>
      </c>
      <c r="L336" s="37" t="s">
        <v>83</v>
      </c>
    </row>
    <row r="337" spans="1:12" ht="18">
      <c r="A337" s="38"/>
      <c r="L337" s="38"/>
    </row>
    <row r="338" spans="1:12">
      <c r="A338" s="62" t="s">
        <v>63</v>
      </c>
      <c r="L338" s="62" t="s">
        <v>84</v>
      </c>
    </row>
    <row r="339" spans="1:12">
      <c r="A339" s="63" t="s">
        <v>64</v>
      </c>
      <c r="L339" s="63" t="s">
        <v>85</v>
      </c>
    </row>
    <row r="340" spans="1:12" ht="26.4">
      <c r="A340" s="64" t="s">
        <v>1850</v>
      </c>
      <c r="L340" s="64" t="s">
        <v>1925</v>
      </c>
    </row>
    <row r="341" spans="1:12">
      <c r="A341" s="64" t="s">
        <v>1033</v>
      </c>
      <c r="L341" s="64" t="s">
        <v>1033</v>
      </c>
    </row>
    <row r="342" spans="1:12">
      <c r="A342" s="73" t="s">
        <v>3</v>
      </c>
      <c r="L342" s="73" t="s">
        <v>3</v>
      </c>
    </row>
    <row r="343" spans="1:12" ht="86.4">
      <c r="A343" s="37" t="s">
        <v>26</v>
      </c>
      <c r="L343" s="37" t="s">
        <v>173</v>
      </c>
    </row>
    <row r="344" spans="1:12" ht="18">
      <c r="A344" s="38"/>
      <c r="L344" s="38"/>
    </row>
    <row r="345" spans="1:12">
      <c r="A345" s="62" t="s">
        <v>27</v>
      </c>
      <c r="L345" s="62" t="s">
        <v>174</v>
      </c>
    </row>
    <row r="346" spans="1:12">
      <c r="A346" s="63" t="s">
        <v>28</v>
      </c>
      <c r="L346" s="63" t="s">
        <v>175</v>
      </c>
    </row>
    <row r="347" spans="1:12" ht="26.4">
      <c r="A347" s="64" t="s">
        <v>1851</v>
      </c>
      <c r="L347" s="64" t="s">
        <v>1926</v>
      </c>
    </row>
    <row r="348" spans="1:12">
      <c r="A348" s="64" t="s">
        <v>1034</v>
      </c>
      <c r="L348" s="64" t="s">
        <v>1034</v>
      </c>
    </row>
    <row r="349" spans="1:12">
      <c r="A349" s="73" t="s">
        <v>3</v>
      </c>
      <c r="L349" s="73" t="s">
        <v>3</v>
      </c>
    </row>
    <row r="350" spans="1:12" ht="100.8">
      <c r="A350" s="37" t="s">
        <v>89</v>
      </c>
      <c r="L350" s="37" t="s">
        <v>146</v>
      </c>
    </row>
    <row r="351" spans="1:12" ht="18">
      <c r="A351" s="38"/>
      <c r="L351" s="38"/>
    </row>
    <row r="352" spans="1:12">
      <c r="A352" s="62" t="s">
        <v>90</v>
      </c>
      <c r="L352" s="62" t="s">
        <v>147</v>
      </c>
    </row>
    <row r="353" spans="1:12">
      <c r="A353" s="63" t="s">
        <v>91</v>
      </c>
      <c r="L353" s="63" t="s">
        <v>148</v>
      </c>
    </row>
    <row r="354" spans="1:12" ht="26.4">
      <c r="A354" s="64" t="s">
        <v>1852</v>
      </c>
      <c r="L354" s="64" t="s">
        <v>1927</v>
      </c>
    </row>
    <row r="355" spans="1:12">
      <c r="A355" s="64" t="s">
        <v>1035</v>
      </c>
      <c r="L355" s="64" t="s">
        <v>1035</v>
      </c>
    </row>
    <row r="356" spans="1:12">
      <c r="A356" s="73" t="s">
        <v>3</v>
      </c>
      <c r="L356" s="73" t="s">
        <v>3</v>
      </c>
    </row>
    <row r="357" spans="1:12" ht="100.8">
      <c r="A357" s="37" t="s">
        <v>134</v>
      </c>
      <c r="L357" s="37" t="s">
        <v>1056</v>
      </c>
    </row>
    <row r="358" spans="1:12" ht="18">
      <c r="A358" s="38"/>
      <c r="L358" s="38"/>
    </row>
    <row r="359" spans="1:12">
      <c r="A359" s="62" t="s">
        <v>135</v>
      </c>
      <c r="L359" s="62" t="s">
        <v>565</v>
      </c>
    </row>
    <row r="360" spans="1:12">
      <c r="A360" s="63" t="s">
        <v>136</v>
      </c>
      <c r="L360" s="63" t="s">
        <v>737</v>
      </c>
    </row>
    <row r="361" spans="1:12" ht="26.4">
      <c r="A361" s="64" t="s">
        <v>1853</v>
      </c>
      <c r="L361" s="64" t="s">
        <v>1928</v>
      </c>
    </row>
    <row r="362" spans="1:12">
      <c r="A362" s="64" t="s">
        <v>1036</v>
      </c>
      <c r="L362" s="64" t="s">
        <v>1036</v>
      </c>
    </row>
    <row r="363" spans="1:12">
      <c r="A363" s="73" t="s">
        <v>3</v>
      </c>
      <c r="L363" s="73" t="s">
        <v>3</v>
      </c>
    </row>
    <row r="364" spans="1:12" ht="100.8">
      <c r="A364" s="37" t="s">
        <v>83</v>
      </c>
      <c r="L364" s="37" t="s">
        <v>4</v>
      </c>
    </row>
    <row r="365" spans="1:12" ht="18">
      <c r="A365" s="38"/>
      <c r="L365" s="38"/>
    </row>
    <row r="366" spans="1:12">
      <c r="A366" s="62" t="s">
        <v>84</v>
      </c>
      <c r="L366" s="62" t="s">
        <v>5</v>
      </c>
    </row>
    <row r="367" spans="1:12">
      <c r="A367" s="63" t="s">
        <v>85</v>
      </c>
      <c r="L367" s="63" t="s">
        <v>6</v>
      </c>
    </row>
    <row r="368" spans="1:12" ht="26.4">
      <c r="A368" s="64" t="s">
        <v>1854</v>
      </c>
      <c r="L368" s="64" t="s">
        <v>1929</v>
      </c>
    </row>
    <row r="369" spans="1:12">
      <c r="A369" s="64" t="s">
        <v>1037</v>
      </c>
      <c r="L369" s="64" t="s">
        <v>1037</v>
      </c>
    </row>
    <row r="370" spans="1:12">
      <c r="A370" s="73" t="s">
        <v>3</v>
      </c>
      <c r="L370" s="73" t="s">
        <v>3</v>
      </c>
    </row>
    <row r="371" spans="1:12" ht="115.2">
      <c r="A371" s="37" t="s">
        <v>182</v>
      </c>
      <c r="L371" s="37" t="s">
        <v>188</v>
      </c>
    </row>
    <row r="372" spans="1:12" ht="18">
      <c r="A372" s="38"/>
      <c r="L372" s="38"/>
    </row>
    <row r="373" spans="1:12">
      <c r="A373" s="62" t="s">
        <v>183</v>
      </c>
      <c r="L373" s="62" t="s">
        <v>189</v>
      </c>
    </row>
    <row r="374" spans="1:12">
      <c r="A374" s="63" t="s">
        <v>184</v>
      </c>
      <c r="L374" s="63" t="s">
        <v>190</v>
      </c>
    </row>
    <row r="375" spans="1:12" ht="26.4">
      <c r="A375" s="64" t="s">
        <v>1855</v>
      </c>
      <c r="L375" s="64" t="s">
        <v>1930</v>
      </c>
    </row>
    <row r="376" spans="1:12">
      <c r="A376" s="64" t="s">
        <v>1038</v>
      </c>
      <c r="L376" s="64" t="s">
        <v>1038</v>
      </c>
    </row>
    <row r="377" spans="1:12">
      <c r="A377" s="73" t="s">
        <v>3</v>
      </c>
      <c r="L377" s="73" t="s">
        <v>3</v>
      </c>
    </row>
    <row r="378" spans="1:12" ht="72">
      <c r="A378" s="37" t="s">
        <v>541</v>
      </c>
      <c r="L378" s="37" t="s">
        <v>68</v>
      </c>
    </row>
    <row r="379" spans="1:12" ht="18">
      <c r="A379" s="38"/>
      <c r="L379" s="38"/>
    </row>
    <row r="380" spans="1:12">
      <c r="A380" s="62" t="s">
        <v>530</v>
      </c>
      <c r="L380" s="62" t="s">
        <v>69</v>
      </c>
    </row>
    <row r="381" spans="1:12">
      <c r="A381" s="63" t="s">
        <v>531</v>
      </c>
      <c r="L381" s="63" t="s">
        <v>70</v>
      </c>
    </row>
    <row r="382" spans="1:12" ht="26.4">
      <c r="A382" s="64" t="s">
        <v>1856</v>
      </c>
      <c r="L382" s="64" t="s">
        <v>1931</v>
      </c>
    </row>
    <row r="383" spans="1:12">
      <c r="A383" s="64" t="s">
        <v>1039</v>
      </c>
      <c r="L383" s="64" t="s">
        <v>1039</v>
      </c>
    </row>
    <row r="384" spans="1:12">
      <c r="A384" s="73" t="s">
        <v>3</v>
      </c>
      <c r="L384" s="73" t="s">
        <v>3</v>
      </c>
    </row>
    <row r="385" spans="1:12" ht="86.4">
      <c r="A385" s="37" t="s">
        <v>71</v>
      </c>
      <c r="L385" s="37" t="s">
        <v>26</v>
      </c>
    </row>
    <row r="386" spans="1:12" ht="18">
      <c r="A386" s="38"/>
      <c r="L386" s="38"/>
    </row>
    <row r="387" spans="1:12">
      <c r="A387" s="62" t="s">
        <v>72</v>
      </c>
      <c r="L387" s="62" t="s">
        <v>27</v>
      </c>
    </row>
    <row r="388" spans="1:12">
      <c r="A388" s="63" t="s">
        <v>73</v>
      </c>
      <c r="L388" s="63" t="s">
        <v>28</v>
      </c>
    </row>
    <row r="389" spans="1:12" ht="26.4">
      <c r="A389" s="64" t="s">
        <v>1857</v>
      </c>
      <c r="L389" s="64" t="s">
        <v>1932</v>
      </c>
    </row>
    <row r="390" spans="1:12">
      <c r="A390" s="64" t="s">
        <v>1040</v>
      </c>
      <c r="L390" s="64" t="s">
        <v>1040</v>
      </c>
    </row>
    <row r="391" spans="1:12">
      <c r="A391" s="74" t="s">
        <v>10</v>
      </c>
      <c r="L391" s="73" t="s">
        <v>3</v>
      </c>
    </row>
    <row r="392" spans="1:12" ht="86.4">
      <c r="A392" s="37" t="s">
        <v>149</v>
      </c>
      <c r="L392" s="37" t="s">
        <v>47</v>
      </c>
    </row>
    <row r="393" spans="1:12" ht="18">
      <c r="A393" s="38"/>
      <c r="L393" s="38"/>
    </row>
    <row r="394" spans="1:12">
      <c r="A394" s="62" t="s">
        <v>150</v>
      </c>
      <c r="L394" s="62" t="s">
        <v>48</v>
      </c>
    </row>
    <row r="395" spans="1:12">
      <c r="A395" s="63" t="s">
        <v>151</v>
      </c>
      <c r="L395" s="63" t="s">
        <v>49</v>
      </c>
    </row>
    <row r="396" spans="1:12" ht="26.4">
      <c r="A396" s="64" t="s">
        <v>1858</v>
      </c>
      <c r="L396" s="64" t="s">
        <v>1933</v>
      </c>
    </row>
    <row r="397" spans="1:12">
      <c r="A397" s="64" t="s">
        <v>1041</v>
      </c>
      <c r="L397" s="64" t="s">
        <v>1041</v>
      </c>
    </row>
    <row r="398" spans="1:12">
      <c r="A398" s="73" t="s">
        <v>3</v>
      </c>
      <c r="L398" s="74" t="s">
        <v>10</v>
      </c>
    </row>
    <row r="399" spans="1:12" ht="86.4">
      <c r="A399" s="37" t="s">
        <v>112</v>
      </c>
      <c r="L399" s="37" t="s">
        <v>541</v>
      </c>
    </row>
    <row r="400" spans="1:12" ht="18">
      <c r="A400" s="38"/>
      <c r="L400" s="38"/>
    </row>
    <row r="401" spans="1:12">
      <c r="A401" s="62" t="s">
        <v>113</v>
      </c>
      <c r="L401" s="62" t="s">
        <v>530</v>
      </c>
    </row>
    <row r="402" spans="1:12">
      <c r="A402" s="63" t="s">
        <v>114</v>
      </c>
      <c r="L402" s="63" t="s">
        <v>531</v>
      </c>
    </row>
    <row r="403" spans="1:12" ht="26.4">
      <c r="A403" s="64" t="s">
        <v>1859</v>
      </c>
      <c r="L403" s="64" t="s">
        <v>1934</v>
      </c>
    </row>
    <row r="404" spans="1:12">
      <c r="A404" s="64" t="s">
        <v>1042</v>
      </c>
      <c r="L404" s="64" t="s">
        <v>1042</v>
      </c>
    </row>
    <row r="405" spans="1:12">
      <c r="A405" s="73" t="s">
        <v>3</v>
      </c>
      <c r="L405" s="73" t="s">
        <v>3</v>
      </c>
    </row>
    <row r="406" spans="1:12" ht="100.8">
      <c r="A406" s="37" t="s">
        <v>41</v>
      </c>
      <c r="L406" s="37" t="s">
        <v>77</v>
      </c>
    </row>
    <row r="407" spans="1:12" ht="18">
      <c r="A407" s="38"/>
      <c r="L407" s="38"/>
    </row>
    <row r="408" spans="1:12">
      <c r="A408" s="62" t="s">
        <v>42</v>
      </c>
      <c r="L408" s="62" t="s">
        <v>78</v>
      </c>
    </row>
    <row r="409" spans="1:12">
      <c r="A409" s="63" t="s">
        <v>43</v>
      </c>
      <c r="L409" s="63" t="s">
        <v>79</v>
      </c>
    </row>
    <row r="410" spans="1:12" ht="26.4">
      <c r="A410" s="64" t="s">
        <v>1860</v>
      </c>
      <c r="L410" s="64" t="s">
        <v>1935</v>
      </c>
    </row>
    <row r="411" spans="1:12">
      <c r="A411" s="64" t="s">
        <v>1043</v>
      </c>
      <c r="L411" s="64" t="s">
        <v>1043</v>
      </c>
    </row>
    <row r="412" spans="1:12">
      <c r="A412" s="73" t="s">
        <v>3</v>
      </c>
      <c r="L412" s="73" t="s">
        <v>3</v>
      </c>
    </row>
    <row r="413" spans="1:12" ht="86.4">
      <c r="A413" s="37" t="s">
        <v>1026</v>
      </c>
      <c r="L413" s="37" t="s">
        <v>29</v>
      </c>
    </row>
    <row r="414" spans="1:12" ht="18">
      <c r="A414" s="38"/>
      <c r="L414" s="38"/>
    </row>
    <row r="415" spans="1:12">
      <c r="A415" s="62" t="s">
        <v>564</v>
      </c>
      <c r="L415" s="62" t="s">
        <v>30</v>
      </c>
    </row>
    <row r="416" spans="1:12">
      <c r="A416" s="63" t="s">
        <v>1027</v>
      </c>
      <c r="L416" s="63" t="s">
        <v>31</v>
      </c>
    </row>
    <row r="417" spans="1:12" ht="26.4">
      <c r="A417" s="64" t="s">
        <v>1861</v>
      </c>
      <c r="L417" s="64" t="s">
        <v>1936</v>
      </c>
    </row>
    <row r="418" spans="1:12">
      <c r="A418" s="64" t="s">
        <v>1044</v>
      </c>
      <c r="L418" s="64" t="s">
        <v>1044</v>
      </c>
    </row>
    <row r="419" spans="1:12">
      <c r="A419" s="73" t="s">
        <v>3</v>
      </c>
      <c r="L419" s="73" t="s">
        <v>3</v>
      </c>
    </row>
    <row r="420" spans="1:12" ht="86.4">
      <c r="A420" s="37" t="s">
        <v>47</v>
      </c>
      <c r="L420" s="37" t="s">
        <v>41</v>
      </c>
    </row>
    <row r="421" spans="1:12" ht="18">
      <c r="A421" s="38"/>
      <c r="L421" s="38"/>
    </row>
    <row r="422" spans="1:12">
      <c r="A422" s="62" t="s">
        <v>48</v>
      </c>
      <c r="L422" s="62" t="s">
        <v>42</v>
      </c>
    </row>
    <row r="423" spans="1:12">
      <c r="A423" s="63" t="s">
        <v>49</v>
      </c>
      <c r="L423" s="63" t="s">
        <v>43</v>
      </c>
    </row>
    <row r="424" spans="1:12" ht="26.4">
      <c r="A424" s="64" t="s">
        <v>1862</v>
      </c>
      <c r="L424" s="64" t="s">
        <v>1937</v>
      </c>
    </row>
    <row r="425" spans="1:12">
      <c r="A425" s="64" t="s">
        <v>1045</v>
      </c>
      <c r="L425" s="64" t="s">
        <v>1045</v>
      </c>
    </row>
    <row r="426" spans="1:12">
      <c r="A426" s="74" t="s">
        <v>10</v>
      </c>
      <c r="L426" s="73" t="s">
        <v>3</v>
      </c>
    </row>
    <row r="427" spans="1:12" ht="86.4">
      <c r="A427" s="37" t="s">
        <v>38</v>
      </c>
      <c r="L427" s="37" t="s">
        <v>152</v>
      </c>
    </row>
    <row r="428" spans="1:12" ht="18">
      <c r="A428" s="38"/>
      <c r="L428" s="38"/>
    </row>
    <row r="429" spans="1:12">
      <c r="A429" s="62" t="s">
        <v>39</v>
      </c>
      <c r="L429" s="62" t="s">
        <v>153</v>
      </c>
    </row>
    <row r="430" spans="1:12">
      <c r="A430" s="63" t="s">
        <v>40</v>
      </c>
      <c r="L430" s="63" t="s">
        <v>154</v>
      </c>
    </row>
    <row r="431" spans="1:12" ht="26.4">
      <c r="A431" s="64" t="s">
        <v>1863</v>
      </c>
      <c r="L431" s="64" t="s">
        <v>1938</v>
      </c>
    </row>
    <row r="432" spans="1:12">
      <c r="A432" s="64" t="s">
        <v>1046</v>
      </c>
      <c r="L432" s="64" t="s">
        <v>1046</v>
      </c>
    </row>
    <row r="433" spans="1:12">
      <c r="A433" s="73" t="s">
        <v>3</v>
      </c>
      <c r="L433" s="73" t="s">
        <v>3</v>
      </c>
    </row>
    <row r="434" spans="1:12" ht="86.4">
      <c r="A434" s="37" t="s">
        <v>131</v>
      </c>
      <c r="L434" s="37" t="s">
        <v>546</v>
      </c>
    </row>
    <row r="435" spans="1:12" ht="18">
      <c r="A435" s="38"/>
      <c r="L435" s="38"/>
    </row>
    <row r="436" spans="1:12">
      <c r="A436" s="62" t="s">
        <v>132</v>
      </c>
      <c r="L436" s="62" t="s">
        <v>419</v>
      </c>
    </row>
    <row r="437" spans="1:12">
      <c r="A437" s="63" t="s">
        <v>133</v>
      </c>
      <c r="L437" s="63" t="s">
        <v>547</v>
      </c>
    </row>
    <row r="438" spans="1:12" ht="26.4">
      <c r="A438" s="64" t="s">
        <v>1864</v>
      </c>
      <c r="L438" s="64" t="s">
        <v>1939</v>
      </c>
    </row>
    <row r="439" spans="1:12">
      <c r="A439" s="64" t="s">
        <v>1047</v>
      </c>
      <c r="L439" s="64" t="s">
        <v>1047</v>
      </c>
    </row>
    <row r="440" spans="1:12">
      <c r="A440" s="73" t="s">
        <v>3</v>
      </c>
      <c r="L440" s="73" t="s">
        <v>3</v>
      </c>
    </row>
    <row r="441" spans="1:12" ht="100.8">
      <c r="A441" s="37" t="s">
        <v>95</v>
      </c>
      <c r="L441" s="37" t="s">
        <v>129</v>
      </c>
    </row>
    <row r="442" spans="1:12" ht="18">
      <c r="A442" s="38"/>
      <c r="L442" s="38"/>
    </row>
    <row r="443" spans="1:12">
      <c r="A443" s="62" t="s">
        <v>96</v>
      </c>
      <c r="L443" s="62" t="s">
        <v>130</v>
      </c>
    </row>
    <row r="444" spans="1:12">
      <c r="A444" s="63" t="s">
        <v>97</v>
      </c>
      <c r="L444" s="63" t="s">
        <v>70</v>
      </c>
    </row>
    <row r="445" spans="1:12" ht="26.4">
      <c r="A445" s="64" t="s">
        <v>1865</v>
      </c>
      <c r="L445" s="64" t="s">
        <v>1940</v>
      </c>
    </row>
    <row r="446" spans="1:12">
      <c r="A446" s="64" t="s">
        <v>1048</v>
      </c>
      <c r="L446" s="64" t="s">
        <v>1048</v>
      </c>
    </row>
    <row r="447" spans="1:12">
      <c r="A447" s="73" t="s">
        <v>3</v>
      </c>
      <c r="L447" s="73" t="s">
        <v>3</v>
      </c>
    </row>
    <row r="448" spans="1:12" ht="72">
      <c r="A448" s="37" t="s">
        <v>542</v>
      </c>
      <c r="L448" s="37" t="s">
        <v>149</v>
      </c>
    </row>
    <row r="449" spans="1:12" ht="18">
      <c r="A449" s="38"/>
      <c r="L449" s="38"/>
    </row>
    <row r="450" spans="1:12">
      <c r="A450" s="62" t="s">
        <v>533</v>
      </c>
      <c r="L450" s="62" t="s">
        <v>150</v>
      </c>
    </row>
    <row r="451" spans="1:12">
      <c r="A451" s="63" t="s">
        <v>543</v>
      </c>
      <c r="L451" s="63" t="s">
        <v>151</v>
      </c>
    </row>
    <row r="452" spans="1:12" ht="26.4">
      <c r="A452" s="64" t="s">
        <v>1866</v>
      </c>
      <c r="L452" s="64" t="s">
        <v>1941</v>
      </c>
    </row>
    <row r="453" spans="1:12">
      <c r="A453" s="64" t="s">
        <v>1049</v>
      </c>
      <c r="L453" s="64" t="s">
        <v>1049</v>
      </c>
    </row>
    <row r="454" spans="1:12">
      <c r="A454" s="73" t="s">
        <v>3</v>
      </c>
      <c r="L454" s="73" t="s">
        <v>3</v>
      </c>
    </row>
    <row r="455" spans="1:12" ht="72">
      <c r="A455" s="37" t="s">
        <v>146</v>
      </c>
      <c r="L455" s="37" t="s">
        <v>209</v>
      </c>
    </row>
    <row r="456" spans="1:12" ht="18">
      <c r="A456" s="38"/>
      <c r="L456" s="38"/>
    </row>
    <row r="457" spans="1:12">
      <c r="A457" s="62" t="s">
        <v>147</v>
      </c>
      <c r="L457" s="62" t="s">
        <v>210</v>
      </c>
    </row>
    <row r="458" spans="1:12">
      <c r="A458" s="63" t="s">
        <v>148</v>
      </c>
      <c r="L458" s="63" t="s">
        <v>211</v>
      </c>
    </row>
    <row r="459" spans="1:12" ht="26.4">
      <c r="A459" s="64" t="s">
        <v>1867</v>
      </c>
      <c r="L459" s="64" t="s">
        <v>1942</v>
      </c>
    </row>
    <row r="460" spans="1:12">
      <c r="A460" s="64" t="s">
        <v>1050</v>
      </c>
      <c r="L460" s="64" t="s">
        <v>1050</v>
      </c>
    </row>
    <row r="461" spans="1:12">
      <c r="A461" s="73" t="s">
        <v>3</v>
      </c>
      <c r="L461" s="73" t="s">
        <v>3</v>
      </c>
    </row>
    <row r="462" spans="1:12" ht="115.2">
      <c r="A462" s="37" t="s">
        <v>4</v>
      </c>
      <c r="L462" s="37" t="s">
        <v>164</v>
      </c>
    </row>
    <row r="463" spans="1:12" ht="18">
      <c r="A463" s="38"/>
      <c r="L463" s="38"/>
    </row>
    <row r="464" spans="1:12">
      <c r="A464" s="62" t="s">
        <v>5</v>
      </c>
      <c r="L464" s="62" t="s">
        <v>165</v>
      </c>
    </row>
    <row r="465" spans="1:12">
      <c r="A465" s="63" t="s">
        <v>6</v>
      </c>
      <c r="L465" s="63" t="s">
        <v>166</v>
      </c>
    </row>
    <row r="466" spans="1:12" ht="26.4">
      <c r="A466" s="64" t="s">
        <v>1868</v>
      </c>
      <c r="L466" s="64" t="s">
        <v>1943</v>
      </c>
    </row>
    <row r="467" spans="1:12">
      <c r="A467" s="64" t="s">
        <v>1051</v>
      </c>
      <c r="L467" s="64" t="s">
        <v>1051</v>
      </c>
    </row>
    <row r="468" spans="1:12">
      <c r="A468" s="73" t="s">
        <v>3</v>
      </c>
      <c r="L468" s="73" t="s">
        <v>3</v>
      </c>
    </row>
    <row r="469" spans="1:12" ht="100.8">
      <c r="A469" s="37" t="s">
        <v>200</v>
      </c>
      <c r="L469" s="37" t="s">
        <v>143</v>
      </c>
    </row>
    <row r="470" spans="1:12" ht="18">
      <c r="A470" s="38"/>
      <c r="L470" s="38"/>
    </row>
    <row r="471" spans="1:12">
      <c r="A471" s="62" t="s">
        <v>201</v>
      </c>
      <c r="L471" s="62" t="s">
        <v>144</v>
      </c>
    </row>
    <row r="472" spans="1:12">
      <c r="A472" s="63" t="s">
        <v>202</v>
      </c>
      <c r="L472" s="63" t="s">
        <v>145</v>
      </c>
    </row>
    <row r="473" spans="1:12" ht="26.4">
      <c r="A473" s="64" t="s">
        <v>1869</v>
      </c>
      <c r="L473" s="64" t="s">
        <v>1944</v>
      </c>
    </row>
    <row r="474" spans="1:12">
      <c r="A474" s="64" t="s">
        <v>1052</v>
      </c>
      <c r="L474" s="64" t="s">
        <v>1052</v>
      </c>
    </row>
    <row r="475" spans="1:12">
      <c r="A475" s="74" t="s">
        <v>10</v>
      </c>
      <c r="L475" s="73" t="s">
        <v>3</v>
      </c>
    </row>
    <row r="476" spans="1:12" ht="86.4">
      <c r="A476" s="37" t="s">
        <v>107</v>
      </c>
      <c r="L476" s="37" t="s">
        <v>542</v>
      </c>
    </row>
    <row r="477" spans="1:12" ht="18">
      <c r="A477" s="38"/>
      <c r="L477" s="38"/>
    </row>
    <row r="478" spans="1:12">
      <c r="A478" s="62" t="s">
        <v>108</v>
      </c>
      <c r="L478" s="62" t="s">
        <v>533</v>
      </c>
    </row>
    <row r="479" spans="1:12">
      <c r="A479" s="63" t="s">
        <v>46</v>
      </c>
      <c r="L479" s="63" t="s">
        <v>543</v>
      </c>
    </row>
    <row r="480" spans="1:12" ht="26.4">
      <c r="A480" s="64" t="s">
        <v>1870</v>
      </c>
      <c r="L480" s="64" t="s">
        <v>1945</v>
      </c>
    </row>
    <row r="481" spans="1:12">
      <c r="A481" s="64" t="s">
        <v>1053</v>
      </c>
      <c r="L481" s="64" t="s">
        <v>1053</v>
      </c>
    </row>
    <row r="482" spans="1:12">
      <c r="A482" s="73" t="s">
        <v>3</v>
      </c>
      <c r="L482" s="73" t="s">
        <v>3</v>
      </c>
    </row>
    <row r="483" spans="1:12" ht="86.4">
      <c r="A483" s="37" t="s">
        <v>86</v>
      </c>
      <c r="L483" s="37" t="s">
        <v>215</v>
      </c>
    </row>
    <row r="484" spans="1:12" ht="18">
      <c r="A484" s="38"/>
      <c r="L484" s="38"/>
    </row>
    <row r="485" spans="1:12">
      <c r="A485" s="62" t="s">
        <v>87</v>
      </c>
      <c r="L485" s="62" t="s">
        <v>216</v>
      </c>
    </row>
    <row r="486" spans="1:12">
      <c r="A486" s="63" t="s">
        <v>88</v>
      </c>
      <c r="L486" s="63" t="s">
        <v>217</v>
      </c>
    </row>
    <row r="487" spans="1:12" ht="26.4">
      <c r="A487" s="64" t="s">
        <v>1871</v>
      </c>
      <c r="L487" s="64" t="s">
        <v>1946</v>
      </c>
    </row>
    <row r="488" spans="1:12">
      <c r="A488" s="64" t="s">
        <v>1054</v>
      </c>
      <c r="L488" s="64" t="s">
        <v>1054</v>
      </c>
    </row>
    <row r="489" spans="1:12">
      <c r="A489" s="73" t="s">
        <v>3</v>
      </c>
      <c r="L489" s="73" t="s">
        <v>3</v>
      </c>
    </row>
    <row r="490" spans="1:12" ht="86.4">
      <c r="A490" s="37" t="s">
        <v>23</v>
      </c>
      <c r="L490" s="37" t="s">
        <v>86</v>
      </c>
    </row>
    <row r="491" spans="1:12" ht="18">
      <c r="A491" s="38"/>
      <c r="L491" s="38"/>
    </row>
    <row r="492" spans="1:12">
      <c r="A492" s="62" t="s">
        <v>24</v>
      </c>
      <c r="L492" s="62" t="s">
        <v>87</v>
      </c>
    </row>
    <row r="493" spans="1:12">
      <c r="A493" s="63" t="s">
        <v>25</v>
      </c>
      <c r="L493" s="63" t="s">
        <v>88</v>
      </c>
    </row>
    <row r="494" spans="1:12" ht="26.4">
      <c r="A494" s="64" t="s">
        <v>1872</v>
      </c>
      <c r="L494" s="64" t="s">
        <v>1947</v>
      </c>
    </row>
    <row r="495" spans="1:12">
      <c r="A495" s="64" t="s">
        <v>1055</v>
      </c>
      <c r="L495" s="64" t="s">
        <v>1055</v>
      </c>
    </row>
    <row r="496" spans="1:12">
      <c r="A496" s="73" t="s">
        <v>3</v>
      </c>
      <c r="L496" s="73" t="s">
        <v>3</v>
      </c>
    </row>
    <row r="497" spans="1:12" ht="86.4">
      <c r="A497" s="37" t="s">
        <v>546</v>
      </c>
      <c r="L497" s="37" t="s">
        <v>50</v>
      </c>
    </row>
    <row r="498" spans="1:12" ht="18">
      <c r="A498" s="38"/>
      <c r="L498" s="38"/>
    </row>
    <row r="499" spans="1:12">
      <c r="A499" s="62" t="s">
        <v>419</v>
      </c>
      <c r="L499" s="62" t="s">
        <v>51</v>
      </c>
    </row>
    <row r="500" spans="1:12">
      <c r="A500" s="63" t="s">
        <v>547</v>
      </c>
      <c r="L500" s="63" t="s">
        <v>52</v>
      </c>
    </row>
    <row r="501" spans="1:12" ht="26.4">
      <c r="A501" s="64" t="s">
        <v>1873</v>
      </c>
      <c r="L501" s="64" t="s">
        <v>1948</v>
      </c>
    </row>
    <row r="502" spans="1:12">
      <c r="A502" s="64" t="s">
        <v>1057</v>
      </c>
      <c r="L502" s="64" t="s">
        <v>1057</v>
      </c>
    </row>
    <row r="503" spans="1:12">
      <c r="A503" s="73" t="s">
        <v>3</v>
      </c>
      <c r="L503" s="73" t="s">
        <v>3</v>
      </c>
    </row>
    <row r="504" spans="1:12" ht="86.4">
      <c r="A504" s="37" t="s">
        <v>29</v>
      </c>
      <c r="L504" s="37" t="s">
        <v>44</v>
      </c>
    </row>
    <row r="505" spans="1:12" ht="18">
      <c r="A505" s="38"/>
      <c r="L505" s="38"/>
    </row>
    <row r="506" spans="1:12">
      <c r="A506" s="62" t="s">
        <v>30</v>
      </c>
      <c r="L506" s="62" t="s">
        <v>45</v>
      </c>
    </row>
    <row r="507" spans="1:12">
      <c r="A507" s="63" t="s">
        <v>31</v>
      </c>
      <c r="L507" s="63" t="s">
        <v>46</v>
      </c>
    </row>
    <row r="508" spans="1:12" ht="26.4">
      <c r="A508" s="64" t="s">
        <v>1874</v>
      </c>
      <c r="L508" s="64" t="s">
        <v>1949</v>
      </c>
    </row>
    <row r="509" spans="1:12">
      <c r="A509" s="64" t="s">
        <v>1058</v>
      </c>
      <c r="L509" s="64" t="s">
        <v>1058</v>
      </c>
    </row>
    <row r="510" spans="1:12">
      <c r="A510" s="73" t="s">
        <v>3</v>
      </c>
      <c r="L510" s="73" t="s">
        <v>3</v>
      </c>
    </row>
    <row r="511" spans="1:12" ht="100.8">
      <c r="A511" s="37" t="s">
        <v>77</v>
      </c>
      <c r="L511" s="37" t="s">
        <v>1063</v>
      </c>
    </row>
    <row r="512" spans="1:12" ht="18">
      <c r="A512" s="38"/>
      <c r="L512" s="38"/>
    </row>
    <row r="513" spans="1:12">
      <c r="A513" s="62" t="s">
        <v>78</v>
      </c>
      <c r="L513" s="62" t="s">
        <v>0</v>
      </c>
    </row>
    <row r="514" spans="1:12">
      <c r="A514" s="63" t="s">
        <v>79</v>
      </c>
      <c r="L514" s="63" t="s">
        <v>1</v>
      </c>
    </row>
    <row r="515" spans="1:12" ht="26.4">
      <c r="A515" s="64" t="s">
        <v>1875</v>
      </c>
      <c r="L515" s="64" t="s">
        <v>1950</v>
      </c>
    </row>
    <row r="516" spans="1:12">
      <c r="A516" s="64" t="s">
        <v>1059</v>
      </c>
      <c r="L516" s="64" t="s">
        <v>1059</v>
      </c>
    </row>
    <row r="517" spans="1:12">
      <c r="A517" s="73" t="s">
        <v>3</v>
      </c>
      <c r="L517" s="73" t="s">
        <v>3</v>
      </c>
    </row>
    <row r="518" spans="1:12" ht="86.4">
      <c r="A518" s="37" t="s">
        <v>215</v>
      </c>
      <c r="L518" s="37" t="s">
        <v>23</v>
      </c>
    </row>
    <row r="519" spans="1:12" ht="18">
      <c r="A519" s="38"/>
      <c r="L519" s="38"/>
    </row>
    <row r="520" spans="1:12">
      <c r="A520" s="62" t="s">
        <v>216</v>
      </c>
      <c r="L520" s="62" t="s">
        <v>24</v>
      </c>
    </row>
    <row r="521" spans="1:12">
      <c r="A521" s="63" t="s">
        <v>217</v>
      </c>
      <c r="L521" s="63" t="s">
        <v>25</v>
      </c>
    </row>
    <row r="522" spans="1:12" ht="26.4">
      <c r="A522" s="64" t="s">
        <v>1876</v>
      </c>
      <c r="L522" s="64" t="s">
        <v>1951</v>
      </c>
    </row>
    <row r="523" spans="1:12">
      <c r="A523" s="64" t="s">
        <v>1060</v>
      </c>
      <c r="L523" s="64" t="s">
        <v>1060</v>
      </c>
    </row>
    <row r="524" spans="1:12">
      <c r="A524" s="73" t="s">
        <v>3</v>
      </c>
      <c r="L524" s="73" t="s">
        <v>3</v>
      </c>
    </row>
    <row r="525" spans="1:12" ht="100.8">
      <c r="A525" s="37" t="s">
        <v>143</v>
      </c>
      <c r="L525" s="37" t="s">
        <v>140</v>
      </c>
    </row>
    <row r="526" spans="1:12" ht="18">
      <c r="A526" s="38"/>
      <c r="L526" s="38"/>
    </row>
    <row r="527" spans="1:12">
      <c r="A527" s="62" t="s">
        <v>144</v>
      </c>
      <c r="L527" s="62" t="s">
        <v>141</v>
      </c>
    </row>
    <row r="528" spans="1:12">
      <c r="A528" s="63" t="s">
        <v>145</v>
      </c>
      <c r="L528" s="63" t="s">
        <v>142</v>
      </c>
    </row>
    <row r="529" spans="1:12" ht="26.4">
      <c r="A529" s="64" t="s">
        <v>1877</v>
      </c>
      <c r="L529" s="64" t="s">
        <v>1952</v>
      </c>
    </row>
    <row r="530" spans="1:12">
      <c r="A530" s="64" t="s">
        <v>1061</v>
      </c>
      <c r="L530" s="64" t="s">
        <v>1061</v>
      </c>
    </row>
    <row r="531" spans="1:12">
      <c r="A531" s="73" t="s">
        <v>3</v>
      </c>
      <c r="L531" s="73" t="s">
        <v>3</v>
      </c>
    </row>
    <row r="532" spans="1:12" ht="115.2">
      <c r="A532" s="37" t="s">
        <v>518</v>
      </c>
      <c r="L532" s="37" t="s">
        <v>182</v>
      </c>
    </row>
    <row r="533" spans="1:12" ht="18">
      <c r="A533" s="38"/>
      <c r="L533" s="38"/>
    </row>
    <row r="534" spans="1:12">
      <c r="A534" s="62" t="s">
        <v>358</v>
      </c>
      <c r="L534" s="62" t="s">
        <v>183</v>
      </c>
    </row>
    <row r="535" spans="1:12">
      <c r="A535" s="63" t="s">
        <v>519</v>
      </c>
      <c r="L535" s="63" t="s">
        <v>184</v>
      </c>
    </row>
    <row r="536" spans="1:12" ht="26.4">
      <c r="A536" s="64" t="s">
        <v>1878</v>
      </c>
      <c r="L536" s="64" t="s">
        <v>1953</v>
      </c>
    </row>
    <row r="537" spans="1:12">
      <c r="A537" s="64" t="s">
        <v>1062</v>
      </c>
      <c r="L537" s="64" t="s">
        <v>1062</v>
      </c>
    </row>
    <row r="538" spans="1:12">
      <c r="A538" s="73" t="s">
        <v>3</v>
      </c>
      <c r="L538" s="73" t="s">
        <v>3</v>
      </c>
    </row>
    <row r="539" spans="1:12" ht="100.8">
      <c r="A539" s="37" t="s">
        <v>1063</v>
      </c>
      <c r="L539" s="37" t="s">
        <v>518</v>
      </c>
    </row>
    <row r="540" spans="1:12" ht="18">
      <c r="A540" s="38"/>
      <c r="L540" s="38"/>
    </row>
    <row r="541" spans="1:12">
      <c r="A541" s="62" t="s">
        <v>0</v>
      </c>
      <c r="L541" s="62" t="s">
        <v>358</v>
      </c>
    </row>
    <row r="542" spans="1:12">
      <c r="A542" s="63" t="s">
        <v>1</v>
      </c>
      <c r="L542" s="63" t="s">
        <v>519</v>
      </c>
    </row>
    <row r="543" spans="1:12" ht="26.4">
      <c r="A543" s="64" t="s">
        <v>1879</v>
      </c>
      <c r="L543" s="64" t="s">
        <v>1954</v>
      </c>
    </row>
    <row r="544" spans="1:12">
      <c r="A544" s="64" t="s">
        <v>1064</v>
      </c>
      <c r="L544" s="64" t="s">
        <v>1064</v>
      </c>
    </row>
    <row r="545" spans="1:12">
      <c r="A545" s="73" t="s">
        <v>3</v>
      </c>
      <c r="L545" s="73" t="s">
        <v>3</v>
      </c>
    </row>
    <row r="546" spans="1:12" ht="100.8">
      <c r="A546" s="37" t="s">
        <v>1069</v>
      </c>
      <c r="L546" s="37" t="s">
        <v>538</v>
      </c>
    </row>
    <row r="547" spans="1:12" ht="18">
      <c r="A547" s="38"/>
      <c r="L547" s="38"/>
    </row>
    <row r="548" spans="1:12">
      <c r="A548" s="62" t="s">
        <v>943</v>
      </c>
      <c r="L548" s="62" t="s">
        <v>525</v>
      </c>
    </row>
    <row r="549" spans="1:12">
      <c r="A549" s="63" t="s">
        <v>944</v>
      </c>
      <c r="L549" s="63" t="s">
        <v>526</v>
      </c>
    </row>
    <row r="550" spans="1:12" ht="26.4">
      <c r="A550" s="64" t="s">
        <v>1880</v>
      </c>
      <c r="L550" s="64" t="s">
        <v>1955</v>
      </c>
    </row>
    <row r="551" spans="1:12">
      <c r="A551" s="64" t="s">
        <v>1065</v>
      </c>
      <c r="L551" s="64" t="s">
        <v>1065</v>
      </c>
    </row>
    <row r="552" spans="1:12">
      <c r="A552" s="73" t="s">
        <v>3</v>
      </c>
      <c r="L552" s="73" t="s">
        <v>3</v>
      </c>
    </row>
    <row r="553" spans="1:12" ht="115.2">
      <c r="A553" s="37" t="s">
        <v>538</v>
      </c>
      <c r="L553" s="37" t="s">
        <v>212</v>
      </c>
    </row>
    <row r="554" spans="1:12" ht="18">
      <c r="A554" s="38"/>
      <c r="L554" s="38"/>
    </row>
    <row r="555" spans="1:12">
      <c r="A555" s="62" t="s">
        <v>525</v>
      </c>
      <c r="L555" s="62" t="s">
        <v>213</v>
      </c>
    </row>
    <row r="556" spans="1:12">
      <c r="A556" s="63" t="s">
        <v>526</v>
      </c>
      <c r="L556" s="63" t="s">
        <v>214</v>
      </c>
    </row>
    <row r="557" spans="1:12" ht="26.4">
      <c r="A557" s="64" t="s">
        <v>1881</v>
      </c>
      <c r="L557" s="64" t="s">
        <v>1956</v>
      </c>
    </row>
    <row r="558" spans="1:12">
      <c r="A558" s="64" t="s">
        <v>1066</v>
      </c>
      <c r="L558" s="64" t="s">
        <v>1066</v>
      </c>
    </row>
    <row r="559" spans="1:12">
      <c r="A559" s="73" t="s">
        <v>3</v>
      </c>
      <c r="L559" s="73" t="s">
        <v>3</v>
      </c>
    </row>
    <row r="560" spans="1:12" ht="86.4">
      <c r="A560" s="37" t="s">
        <v>161</v>
      </c>
      <c r="L560" s="37" t="s">
        <v>1069</v>
      </c>
    </row>
    <row r="561" spans="1:12" ht="18">
      <c r="A561" s="38"/>
      <c r="L561" s="38"/>
    </row>
    <row r="562" spans="1:12">
      <c r="A562" s="62" t="s">
        <v>162</v>
      </c>
      <c r="L562" s="62" t="s">
        <v>943</v>
      </c>
    </row>
    <row r="563" spans="1:12">
      <c r="A563" s="63" t="s">
        <v>163</v>
      </c>
      <c r="L563" s="63" t="s">
        <v>944</v>
      </c>
    </row>
    <row r="564" spans="1:12" ht="26.4">
      <c r="A564" s="64" t="s">
        <v>1882</v>
      </c>
      <c r="L564" s="64" t="s">
        <v>1957</v>
      </c>
    </row>
    <row r="565" spans="1:12">
      <c r="A565" s="64" t="s">
        <v>1067</v>
      </c>
      <c r="L565" s="64" t="s">
        <v>1067</v>
      </c>
    </row>
    <row r="566" spans="1:12">
      <c r="A566" s="73" t="s">
        <v>3</v>
      </c>
      <c r="L566" s="73" t="s">
        <v>3</v>
      </c>
    </row>
    <row r="567" spans="1:12" ht="115.2">
      <c r="A567" s="37" t="s">
        <v>212</v>
      </c>
      <c r="L567" s="37" t="s">
        <v>161</v>
      </c>
    </row>
    <row r="568" spans="1:12" ht="18">
      <c r="A568" s="38"/>
      <c r="L568" s="38"/>
    </row>
    <row r="569" spans="1:12">
      <c r="A569" s="62" t="s">
        <v>213</v>
      </c>
      <c r="L569" s="62" t="s">
        <v>162</v>
      </c>
    </row>
    <row r="570" spans="1:12">
      <c r="A570" s="63" t="s">
        <v>214</v>
      </c>
      <c r="L570" s="63" t="s">
        <v>163</v>
      </c>
    </row>
    <row r="571" spans="1:12">
      <c r="A571" s="64" t="s">
        <v>1883</v>
      </c>
      <c r="L571" s="64" t="s">
        <v>1958</v>
      </c>
    </row>
    <row r="572" spans="1:12">
      <c r="A572" s="64" t="s">
        <v>1068</v>
      </c>
      <c r="L572" s="64" t="s">
        <v>1068</v>
      </c>
    </row>
    <row r="573" spans="1:12">
      <c r="A573" s="73" t="s">
        <v>3</v>
      </c>
      <c r="L573" s="73" t="s">
        <v>3</v>
      </c>
    </row>
    <row r="574" spans="1:12" ht="72">
      <c r="A574" s="37" t="s">
        <v>121</v>
      </c>
      <c r="L574" s="37" t="s">
        <v>121</v>
      </c>
    </row>
    <row r="575" spans="1:12" ht="18">
      <c r="A575" s="38"/>
      <c r="L575" s="38"/>
    </row>
    <row r="576" spans="1:12">
      <c r="A576" s="62" t="s">
        <v>122</v>
      </c>
      <c r="L576" s="62" t="s">
        <v>122</v>
      </c>
    </row>
    <row r="577" spans="1:12">
      <c r="A577" s="63" t="s">
        <v>123</v>
      </c>
      <c r="L577" s="63" t="s">
        <v>123</v>
      </c>
    </row>
    <row r="578" spans="1:12">
      <c r="A578" s="64" t="s">
        <v>1884</v>
      </c>
      <c r="L578" s="64" t="s">
        <v>1959</v>
      </c>
    </row>
    <row r="579" spans="1:12">
      <c r="A579" s="64" t="s">
        <v>1070</v>
      </c>
      <c r="L579" s="64" t="s">
        <v>1070</v>
      </c>
    </row>
    <row r="580" spans="1:12">
      <c r="A580" s="73" t="s">
        <v>3</v>
      </c>
      <c r="L580" s="73" t="s">
        <v>3</v>
      </c>
    </row>
  </sheetData>
  <hyperlinks>
    <hyperlink ref="A7" r:id="rId1" location="!/time/455699" display="https://cartola.globo.com/ - !/time/455699" xr:uid="{4605F0FD-A790-49FB-B8B1-DD102B0F9113}"/>
    <hyperlink ref="A14" r:id="rId2" location="!/time/151281" display="https://cartola.globo.com/ - !/time/151281" xr:uid="{D334CAC2-30AA-4AFB-A2CB-32A11E20ECAA}"/>
    <hyperlink ref="A21" r:id="rId3" location="!/time/26112653" display="https://cartola.globo.com/ - !/time/26112653" xr:uid="{2C5B806A-9E07-4A1A-8B6B-206CFF7CFEF4}"/>
    <hyperlink ref="A28" r:id="rId4" location="!/time/52514" display="https://cartola.globo.com/ - !/time/52514" xr:uid="{15B9ACFF-629C-4754-86D1-AF7A62CAF2A7}"/>
    <hyperlink ref="A35" r:id="rId5" location="!/time/157580" display="https://cartola.globo.com/ - !/time/157580" xr:uid="{BA8A07B0-27AF-4DBD-8581-0CD5D77D00BD}"/>
    <hyperlink ref="A42" r:id="rId6" location="!/time/7467696" display="https://cartola.globo.com/ - !/time/7467696" xr:uid="{B423CD56-556A-4C70-A484-DD2B9D3C3CD7}"/>
    <hyperlink ref="A49" r:id="rId7" location="!/time/1383316" display="https://cartola.globo.com/ - !/time/1383316" xr:uid="{B6EF6336-E128-4454-A0A5-2C18B0D182AD}"/>
    <hyperlink ref="A56" r:id="rId8" location="!/time/29164848" display="https://cartola.globo.com/ - !/time/29164848" xr:uid="{5594F029-5039-4A95-93F6-5385D2E073F9}"/>
    <hyperlink ref="A63" r:id="rId9" location="!/time/363209" display="https://cartola.globo.com/ - !/time/363209" xr:uid="{EFE8290E-201D-4DD1-A15D-8E1F6A30CDAC}"/>
    <hyperlink ref="A70" r:id="rId10" location="!/time/511741" display="https://cartola.globo.com/ - !/time/511741" xr:uid="{B9392DAA-CC87-4A22-87FA-BB1CC460253A}"/>
    <hyperlink ref="A77" r:id="rId11" location="!/time/19497430" display="https://cartola.globo.com/ - !/time/19497430" xr:uid="{F02520EF-F32D-439F-8EFB-C259FA804575}"/>
    <hyperlink ref="A84" r:id="rId12" location="!/time/205879" display="https://cartola.globo.com/ - !/time/205879" xr:uid="{B5332D1F-B8AC-410F-8B63-C8248EDE4FB6}"/>
    <hyperlink ref="A91" r:id="rId13" location="!/time/20537" display="https://cartola.globo.com/ - !/time/20537" xr:uid="{629AD486-C4F5-4918-87EE-65E8920975FC}"/>
    <hyperlink ref="A98" r:id="rId14" location="!/time/44893144" display="https://cartola.globo.com/ - !/time/44893144" xr:uid="{BDADEDD8-FE8A-420E-8E43-1D10906C1FB6}"/>
    <hyperlink ref="A105" r:id="rId15" location="!/time/49187443" display="https://cartola.globo.com/ - !/time/49187443" xr:uid="{BFFD60F0-1D7B-44F8-AC9E-2174A29044AA}"/>
    <hyperlink ref="A112" r:id="rId16" location="!/time/13989232" display="https://cartola.globo.com/ - !/time/13989232" xr:uid="{C890A632-7AE1-40E8-97B5-EBA343358429}"/>
    <hyperlink ref="A119" r:id="rId17" location="!/time/3338343" display="https://cartola.globo.com/ - !/time/3338343" xr:uid="{4757F6E4-8196-4F4B-839E-F1BEF92E4FE6}"/>
    <hyperlink ref="A126" r:id="rId18" location="!/time/698261" display="https://cartola.globo.com/ - !/time/698261" xr:uid="{404C9682-3977-4147-8AD0-9C080131BD56}"/>
    <hyperlink ref="A133" r:id="rId19" location="!/time/1481757" display="https://cartola.globo.com/ - !/time/1481757" xr:uid="{F51998AA-A7E1-4A04-A14C-A659665D980A}"/>
    <hyperlink ref="A140" r:id="rId20" location="!/time/49943812" display="https://cartola.globo.com/ - !/time/49943812" xr:uid="{3469D62A-3A5A-4455-A06A-3C934A863BDA}"/>
    <hyperlink ref="A147" r:id="rId21" location="!/time/7913088" display="https://cartola.globo.com/ - !/time/7913088" xr:uid="{BACCE745-00DB-47D3-A52D-A70B14F417AF}"/>
    <hyperlink ref="A154" r:id="rId22" location="!/time/20039" display="https://cartola.globo.com/ - !/time/20039" xr:uid="{F3D093F9-AA8A-4E82-AE62-8BC5B93AE4D7}"/>
    <hyperlink ref="A161" r:id="rId23" location="!/time/371568" display="https://cartola.globo.com/ - !/time/371568" xr:uid="{47022CBF-AD89-4C8D-A087-4F3E737CCE88}"/>
    <hyperlink ref="A168" r:id="rId24" location="!/time/26494010" display="https://cartola.globo.com/ - !/time/26494010" xr:uid="{BB37D202-A9BF-4F9C-86E0-C59A068B019C}"/>
    <hyperlink ref="A175" r:id="rId25" location="!/time/99366" display="https://cartola.globo.com/ - !/time/99366" xr:uid="{7E280BE7-8B64-46F6-8ED4-F27C250AA02A}"/>
    <hyperlink ref="A182" r:id="rId26" location="!/time/4363" display="https://cartola.globo.com/ - !/time/4363" xr:uid="{2D77F0DB-80C9-4E05-8C7E-165F52CA9B08}"/>
    <hyperlink ref="A189" r:id="rId27" location="!/time/201970" display="https://cartola.globo.com/ - !/time/201970" xr:uid="{692D23C5-0332-4934-980E-5D6CD160E411}"/>
    <hyperlink ref="A196" r:id="rId28" location="!/time/25736478" display="https://cartola.globo.com/ - !/time/25736478" xr:uid="{A849AE1D-7AB6-4CD5-B061-723D06DA1F5C}"/>
    <hyperlink ref="A203" r:id="rId29" location="!/time/26815265" display="https://cartola.globo.com/ - !/time/26815265" xr:uid="{9DCE55E2-88DE-4D22-B971-1615F6F1135C}"/>
    <hyperlink ref="A210" r:id="rId30" location="!/time/4496885" display="https://cartola.globo.com/ - !/time/4496885" xr:uid="{5B490DCC-5E88-48F9-A04E-D2C1F119430E}"/>
    <hyperlink ref="A217" r:id="rId31" location="!/time/515595" display="https://cartola.globo.com/ - !/time/515595" xr:uid="{10B71CCE-65A5-46F4-8D2B-6AC16DE14510}"/>
    <hyperlink ref="A224" r:id="rId32" location="!/time/257623" display="https://cartola.globo.com/ - !/time/257623" xr:uid="{BF0944E2-E824-4CA1-A570-E241B1D13E82}"/>
    <hyperlink ref="A231" r:id="rId33" location="!/time/61680" display="https://cartola.globo.com/ - !/time/61680" xr:uid="{8677A407-00C6-4668-93BB-F44E0698C6EA}"/>
    <hyperlink ref="A238" r:id="rId34" location="!/time/18253140" display="https://cartola.globo.com/ - !/time/18253140" xr:uid="{37B95FC9-FBD4-471B-A51D-AA33BD3A9850}"/>
    <hyperlink ref="A245" r:id="rId35" location="!/time/12898201" display="https://cartola.globo.com/ - !/time/12898201" xr:uid="{DBFF52A4-2551-4BFF-9CFF-770BD56D1623}"/>
    <hyperlink ref="A252" r:id="rId36" location="!/time/9182951" display="https://cartola.globo.com/ - !/time/9182951" xr:uid="{43555372-6340-4730-A0ED-6A90670BBDEF}"/>
    <hyperlink ref="A259" r:id="rId37" location="!/time/329825" display="https://cartola.globo.com/ - !/time/329825" xr:uid="{EEC0901C-C2A3-4278-A47A-37BDF2F76E88}"/>
    <hyperlink ref="A266" r:id="rId38" location="!/time/13943336" display="https://cartola.globo.com/ - !/time/13943336" xr:uid="{9E483D0F-DBDA-44CA-B51F-76F14D787754}"/>
    <hyperlink ref="A273" r:id="rId39" location="!/time/47841592" display="https://cartola.globo.com/ - !/time/47841592" xr:uid="{7317A239-6F88-4AFC-A383-C6ED66FA15DF}"/>
    <hyperlink ref="A280" r:id="rId40" location="!/time/1436379" display="https://cartola.globo.com/ - !/time/1436379" xr:uid="{AB84EDCE-9298-452C-BF56-62A607B6A16C}"/>
    <hyperlink ref="A287" r:id="rId41" location="!/time/191492" display="https://cartola.globo.com/ - !/time/191492" xr:uid="{1D01A46D-F033-498A-B38C-E36228C65FC8}"/>
    <hyperlink ref="A294" r:id="rId42" location="!/time/224660" display="https://cartola.globo.com/ - !/time/224660" xr:uid="{3845EAAA-8B50-4083-98B5-EC83332E6F2E}"/>
    <hyperlink ref="A301" r:id="rId43" location="!/time/47735653" display="https://cartola.globo.com/ - !/time/47735653" xr:uid="{CBEA87E5-35C9-4A0C-8669-40DDEEC8354E}"/>
    <hyperlink ref="A308" r:id="rId44" location="!/time/5632277" display="https://cartola.globo.com/ - !/time/5632277" xr:uid="{F3131C96-F4D8-48EC-83FF-61FA6D5E5959}"/>
    <hyperlink ref="A315" r:id="rId45" location="!/time/26520086" display="https://cartola.globo.com/ - !/time/26520086" xr:uid="{275D7E78-E6F7-4AC9-83FE-FADA4AD72110}"/>
    <hyperlink ref="A322" r:id="rId46" location="!/time/27619" display="https://cartola.globo.com/ - !/time/27619" xr:uid="{40E61C4A-2967-4880-B29A-3CEC8390D91A}"/>
    <hyperlink ref="A329" r:id="rId47" location="!/time/47859550" display="https://cartola.globo.com/ - !/time/47859550" xr:uid="{F2F63ACD-18A8-448D-B8F5-57E3E4615597}"/>
    <hyperlink ref="A336" r:id="rId48" location="!/time/12306" display="https://cartola.globo.com/ - !/time/12306" xr:uid="{5C2D44F4-E7F8-43E0-AE15-7E0A76F4E406}"/>
    <hyperlink ref="A343" r:id="rId49" location="!/time/442955" display="https://cartola.globo.com/ - !/time/442955" xr:uid="{BA238C26-21C8-4647-A13E-B2B19810202F}"/>
    <hyperlink ref="A350" r:id="rId50" location="!/time/40331" display="https://cartola.globo.com/ - !/time/40331" xr:uid="{4BC35429-7238-4DDC-96EF-A578F65AE791}"/>
    <hyperlink ref="A357" r:id="rId51" location="!/time/11316575" display="https://cartola.globo.com/ - !/time/11316575" xr:uid="{B71327E8-2A8B-449B-8D9C-F9EF03D64136}"/>
    <hyperlink ref="A364" r:id="rId52" location="!/time/47653520" display="https://cartola.globo.com/ - !/time/47653520" xr:uid="{515B7E67-584C-4239-A354-A7577F7874CE}"/>
    <hyperlink ref="A371" r:id="rId53" location="!/time/49328785" display="https://cartola.globo.com/ - !/time/49328785" xr:uid="{85C6D226-EF3A-4F09-BD59-6621725C4E17}"/>
    <hyperlink ref="A378" r:id="rId54" location="!/time/44800752" display="https://cartola.globo.com/ - !/time/44800752" xr:uid="{43C234D8-4747-4037-A727-B953E9E687B8}"/>
    <hyperlink ref="A385" r:id="rId55" location="!/time/52580" display="https://cartola.globo.com/ - !/time/52580" xr:uid="{555B375B-D112-4C9F-8770-AC232B95302A}"/>
    <hyperlink ref="A392" r:id="rId56" location="!/time/2298367" display="https://cartola.globo.com/ - !/time/2298367" xr:uid="{179AF4F5-3853-40E5-917E-5F824B5F9CF4}"/>
    <hyperlink ref="A399" r:id="rId57" location="!/time/49545646" display="https://cartola.globo.com/ - !/time/49545646" xr:uid="{0D798F71-AF24-4EEC-81E4-132206252033}"/>
    <hyperlink ref="A406" r:id="rId58" location="!/time/25932841" display="https://cartola.globo.com/ - !/time/25932841" xr:uid="{C7185EA0-9768-40C3-9554-DB5B192B8F1E}"/>
    <hyperlink ref="A413" r:id="rId59" location="!/time/24249166" display="https://cartola.globo.com/ - !/time/24249166" xr:uid="{5DF6A637-7106-4D17-A347-9984A50C6B7C}"/>
    <hyperlink ref="A420" r:id="rId60" location="!/time/28673030" display="https://cartola.globo.com/ - !/time/28673030" xr:uid="{6AF2A327-8E77-4671-895F-99FE75789A60}"/>
    <hyperlink ref="A427" r:id="rId61" location="!/time/758525" display="https://cartola.globo.com/ - !/time/758525" xr:uid="{3D14374A-47C0-45C3-87AE-5315B6D86CDD}"/>
    <hyperlink ref="A434" r:id="rId62" location="!/time/690005" display="https://cartola.globo.com/ - !/time/690005" xr:uid="{AA189268-DDC6-4D64-9EDB-A6B267FFD5A5}"/>
    <hyperlink ref="A441" r:id="rId63" location="!/time/13962138" display="https://cartola.globo.com/ - !/time/13962138" xr:uid="{C17FAB13-A0F6-4AAB-8D5E-B593B8E56F84}"/>
    <hyperlink ref="A448" r:id="rId64" location="!/time/1784171" display="https://cartola.globo.com/ - !/time/1784171" xr:uid="{4E740477-19A9-4EFC-B59C-6C9EDB3FE482}"/>
    <hyperlink ref="A455" r:id="rId65" location="!/time/1492323" display="https://cartola.globo.com/ - !/time/1492323" xr:uid="{635AC638-903B-43FF-8C56-37BF42A89B8F}"/>
    <hyperlink ref="A462" r:id="rId66" location="!/time/23949123" display="https://cartola.globo.com/ - !/time/23949123" xr:uid="{FE5BE20D-9867-4AA9-BDC5-B48905FAF926}"/>
    <hyperlink ref="A469" r:id="rId67" location="!/time/13977113" display="https://cartola.globo.com/ - !/time/13977113" xr:uid="{0DE0EAB2-D6C1-48C9-B4C8-7C5C1E16B7DF}"/>
    <hyperlink ref="A476" r:id="rId68" location="!/time/50988829" display="https://cartola.globo.com/ - !/time/50988829" xr:uid="{7802B8CE-3C35-459D-AB8A-9DB122CB54DA}"/>
    <hyperlink ref="A483" r:id="rId69" location="!/time/116252" display="https://cartola.globo.com/ - !/time/116252" xr:uid="{32AFCB4C-B422-454A-B916-1EA9A9693849}"/>
    <hyperlink ref="A490" r:id="rId70" location="!/time/4895" display="https://cartola.globo.com/ - !/time/4895" xr:uid="{F7840EBA-D3F6-4DF0-94AC-FC53116DAE15}"/>
    <hyperlink ref="A497" r:id="rId71" location="!/time/475687" display="https://cartola.globo.com/ - !/time/475687" xr:uid="{89BE22E0-EBE9-4DD8-A6BF-162047887FA9}"/>
    <hyperlink ref="A504" r:id="rId72" location="!/time/8221744" display="https://cartola.globo.com/ - !/time/8221744" xr:uid="{1C3FE8A5-702D-4C27-A805-63B62721899B}"/>
    <hyperlink ref="A511" r:id="rId73" location="!/time/97467" display="https://cartola.globo.com/ - !/time/97467" xr:uid="{94A72ADD-1BF9-4EA5-A429-733E02A21679}"/>
    <hyperlink ref="A518" r:id="rId74" location="!/time/721893" display="https://cartola.globo.com/ - !/time/721893" xr:uid="{4D0FF528-09ED-46A4-82E6-135A491CB0CB}"/>
    <hyperlink ref="A525" r:id="rId75" location="!/time/1086525" display="https://cartola.globo.com/ - !/time/1086525" xr:uid="{41226D48-0D17-467D-881D-8EC735CF6ED3}"/>
    <hyperlink ref="A532" r:id="rId76" location="!/time/30124251" display="https://cartola.globo.com/ - !/time/30124251" xr:uid="{96C6C066-81AA-4C36-9ECA-0A400F4CC13B}"/>
    <hyperlink ref="A539" r:id="rId77" location="!/time/50199672" display="https://cartola.globo.com/ - !/time/50199672" xr:uid="{7BCD11B4-B499-44FC-B11C-57B08470B182}"/>
    <hyperlink ref="A546" r:id="rId78" location="!/time/19438559" display="https://cartola.globo.com/ - !/time/19438559" xr:uid="{E0C8EE8D-D591-4E8A-90F6-5D9E18651780}"/>
    <hyperlink ref="A553" r:id="rId79" location="!/time/8758131" display="https://cartola.globo.com/ - !/time/8758131" xr:uid="{4F131FBC-8CB4-411C-9263-CC72B754E13C}"/>
    <hyperlink ref="A560" r:id="rId80" location="!/time/14586362" display="https://cartola.globo.com/ - !/time/14586362" xr:uid="{870F6094-BD2B-45EC-9440-49DB8F2BDC1B}"/>
    <hyperlink ref="A567" r:id="rId81" location="!/time/19729190" display="https://cartola.globo.com/ - !/time/19729190" xr:uid="{2247773D-D052-4BF7-ACB8-B9A88B39B9AC}"/>
    <hyperlink ref="A574" r:id="rId82" location="!/time/29949405" display="https://cartola.globo.com/ - !/time/29949405" xr:uid="{0D8B122B-14B9-4A83-A4F4-91586E6BC990}"/>
    <hyperlink ref="L7" r:id="rId83" location="!/time/363209" display="https://cartola.globo.com/ - !/time/363209" xr:uid="{124605A7-C739-4E9D-AE09-414ECCAD9F9D}"/>
    <hyperlink ref="L14" r:id="rId84" location="!/time/511741" display="https://cartola.globo.com/ - !/time/511741" xr:uid="{A4DBE948-4EDF-482D-A2AC-399904CF923A}"/>
    <hyperlink ref="L21" r:id="rId85" location="!/time/157580" display="https://cartola.globo.com/ - !/time/157580" xr:uid="{90264627-0CEF-4039-9076-BF3D39FCAB58}"/>
    <hyperlink ref="L28" r:id="rId86" location="!/time/758525" display="https://cartola.globo.com/ - !/time/758525" xr:uid="{F8E3123A-7E73-4C8E-A5B1-63DA26AA51A1}"/>
    <hyperlink ref="L35" r:id="rId87" location="!/time/52580" display="https://cartola.globo.com/ - !/time/52580" xr:uid="{B8CE8949-A0FF-483A-B4FC-6CA28190161C}"/>
    <hyperlink ref="L42" r:id="rId88" location="!/time/5632277" display="https://cartola.globo.com/ - !/time/5632277" xr:uid="{7C3F2863-0244-4C89-8DCE-5AD96132DAD0}"/>
    <hyperlink ref="L49" r:id="rId89" location="!/time/99366" display="https://cartola.globo.com/ - !/time/99366" xr:uid="{DA12529A-A81D-4C45-8A1E-524B5CB30CC5}"/>
    <hyperlink ref="L56" r:id="rId90" location="!/time/49943812" display="https://cartola.globo.com/ - !/time/49943812" xr:uid="{8E5E7DFE-AD8A-4233-A64C-0605A29CCE83}"/>
    <hyperlink ref="L63" r:id="rId91" location="!/time/13989232" display="https://cartola.globo.com/ - !/time/13989232" xr:uid="{29F33A3F-B0CC-45C2-ADAC-2D5D9A817075}"/>
    <hyperlink ref="L70" r:id="rId92" location="!/time/1481757" display="https://cartola.globo.com/ - !/time/1481757" xr:uid="{754FBA59-22CF-486A-AF6A-F4282F0EDC6E}"/>
    <hyperlink ref="L77" r:id="rId93" location="!/time/455699" display="https://cartola.globo.com/ - !/time/455699" xr:uid="{16785C18-9396-4A32-BD09-66F597B431D3}"/>
    <hyperlink ref="L84" r:id="rId94" location="!/time/12898201" display="https://cartola.globo.com/ - !/time/12898201" xr:uid="{A96BE201-AC28-4FF3-A457-5DA147FFE7C6}"/>
    <hyperlink ref="L91" r:id="rId95" location="!/time/13922405" display="https://cartola.globo.com/ - !/time/13922405" xr:uid="{04513DE1-D397-427E-8DEE-25659029C41B}"/>
    <hyperlink ref="L98" r:id="rId96" location="!/time/40331" display="https://cartola.globo.com/ - !/time/40331" xr:uid="{9980CBF4-21FA-496B-A192-37DF98C447D4}"/>
    <hyperlink ref="L105" r:id="rId97" location="!/time/25736478" display="https://cartola.globo.com/ - !/time/25736478" xr:uid="{74719F86-F5BE-47F1-9BDE-1B871EFFC3E9}"/>
    <hyperlink ref="L112" r:id="rId98" location="!/time/201970" display="https://cartola.globo.com/ - !/time/201970" xr:uid="{79426D0F-A177-47B9-B2A0-A8521810E489}"/>
    <hyperlink ref="L119" r:id="rId99" location="!/time/49545646" display="https://cartola.globo.com/ - !/time/49545646" xr:uid="{58BA1F6E-F9EC-4526-932F-BEBB656CEF4E}"/>
    <hyperlink ref="L126" r:id="rId100" location="!/time/191492" display="https://cartola.globo.com/ - !/time/191492" xr:uid="{1625BA3C-F4A0-4AF3-91D7-3B71C614C698}"/>
    <hyperlink ref="L133" r:id="rId101" location="!/time/50988829" display="https://cartola.globo.com/ - !/time/50988829" xr:uid="{7640A9A1-0CE4-4E23-998B-12DE5D68F39F}"/>
    <hyperlink ref="L140" r:id="rId102" location="!/time/698261" display="https://cartola.globo.com/ - !/time/698261" xr:uid="{DB2E3E14-5920-4783-9CA4-FB8652C4E4F5}"/>
    <hyperlink ref="L147" r:id="rId103" location="!/time/690005" display="https://cartola.globo.com/ - !/time/690005" xr:uid="{ABF56166-D233-4C1C-8F4B-8CBFF239E220}"/>
    <hyperlink ref="L154" r:id="rId104" location="!/time/4363" display="https://cartola.globo.com/ - !/time/4363" xr:uid="{B6D61CF0-6706-4E99-AB75-4242EE47F807}"/>
    <hyperlink ref="L161" r:id="rId105" location="!/time/20039" display="https://cartola.globo.com/ - !/time/20039" xr:uid="{FC3FEEEE-5E98-4CDF-8FDC-83483B3E5F76}"/>
    <hyperlink ref="L168" r:id="rId106" location="!/time/18253140" display="https://cartola.globo.com/ - !/time/18253140" xr:uid="{CD91EA33-015D-4113-B8EB-EC06D93DA376}"/>
    <hyperlink ref="L175" r:id="rId107" location="!/time/52514" display="https://cartola.globo.com/ - !/time/52514" xr:uid="{C284266D-F674-4F67-AD79-666E94FD745A}"/>
    <hyperlink ref="L182" r:id="rId108" location="!/time/1383316" display="https://cartola.globo.com/ - !/time/1383316" xr:uid="{52E98AE0-AD70-4017-BEC2-57000DCAE739}"/>
    <hyperlink ref="L189" r:id="rId109" location="!/time/371568" display="https://cartola.globo.com/ - !/time/371568" xr:uid="{64B63E0D-0AE4-4E4A-AC94-74BF8AA55DEB}"/>
    <hyperlink ref="L196" r:id="rId110" location="!/time/12306" display="https://cartola.globo.com/ - !/time/12306" xr:uid="{B9EC7532-4696-4D7D-9CD1-3E17C9C9516E}"/>
    <hyperlink ref="L203" r:id="rId111" location="!/time/7913088" display="https://cartola.globo.com/ - !/time/7913088" xr:uid="{08258AA9-2988-4A48-8643-AA171609A92F}"/>
    <hyperlink ref="L210" r:id="rId112" location="!/time/13962138" display="https://cartola.globo.com/ - !/time/13962138" xr:uid="{E94C2DD0-2013-4453-A4A6-272DA191A9EC}"/>
    <hyperlink ref="L217" r:id="rId113" location="!/time/61680" display="https://cartola.globo.com/ - !/time/61680" xr:uid="{1B46AA3A-1AE7-4311-9438-3F7B755FBACC}"/>
    <hyperlink ref="L224" r:id="rId114" location="!/time/9182951" display="https://cartola.globo.com/ - !/time/9182951" xr:uid="{0A97D4C4-BE6F-4F07-A851-57502761C99D}"/>
    <hyperlink ref="L231" r:id="rId115" location="!/time/20537" display="https://cartola.globo.com/ - !/time/20537" xr:uid="{0954647F-DB67-417D-904C-331310645C5E}"/>
    <hyperlink ref="L238" r:id="rId116" location="!/time/4496885" display="https://cartola.globo.com/ - !/time/4496885" xr:uid="{BFE78115-2C7A-4567-AB60-0496DB11E450}"/>
    <hyperlink ref="L245" r:id="rId117" location="!/time/11316575" display="https://cartola.globo.com/ - !/time/11316575" xr:uid="{C2E3233D-7CBB-4DE4-B522-455281CC74C4}"/>
    <hyperlink ref="L252" r:id="rId118" location="!/time/29164848" display="https://cartola.globo.com/ - !/time/29164848" xr:uid="{4EB45473-6963-4A6C-BCA9-070188215928}"/>
    <hyperlink ref="L259" r:id="rId119" location="!/time/1436379" display="https://cartola.globo.com/ - !/time/1436379" xr:uid="{31F366C8-C265-4AC7-999B-C3324EC81191}"/>
    <hyperlink ref="L266" r:id="rId120" location="!/time/13977113" display="https://cartola.globo.com/ - !/time/13977113" xr:uid="{503EECCE-E846-42A3-B356-20868C26D3E4}"/>
    <hyperlink ref="L273" r:id="rId121" location="!/time/26112653" display="https://cartola.globo.com/ - !/time/26112653" xr:uid="{CAAC2949-7B02-475E-BA0E-6323D0FB60B5}"/>
    <hyperlink ref="L280" r:id="rId122" location="!/time/44893144" display="https://cartola.globo.com/ - !/time/44893144" xr:uid="{52D6B7B8-A77E-425A-9F28-F060F79B4617}"/>
    <hyperlink ref="L287" r:id="rId123" location="!/time/19497430" display="https://cartola.globo.com/ - !/time/19497430" xr:uid="{ED92BB40-4259-4A19-9488-F85CD0FF56FB}"/>
    <hyperlink ref="L294" r:id="rId124" location="!/time/24249166" display="https://cartola.globo.com/ - !/time/24249166" xr:uid="{51EC3138-0BCB-4DE3-B8DD-1D2E9FF0C1E3}"/>
    <hyperlink ref="L301" r:id="rId125" location="!/time/13943336" display="https://cartola.globo.com/ - !/time/13943336" xr:uid="{6AC77D2B-4D01-4563-BC0A-9153076B4A36}"/>
    <hyperlink ref="L308" r:id="rId126" location="!/time/257623" display="https://cartola.globo.com/ - !/time/257623" xr:uid="{5A911C9B-5C5A-4F90-ABB9-F1C7229DC4FF}"/>
    <hyperlink ref="L315" r:id="rId127" location="!/time/26520086" display="https://cartola.globo.com/ - !/time/26520086" xr:uid="{B23274BD-67C8-4FB4-8639-5C87FD83A91B}"/>
    <hyperlink ref="L322" r:id="rId128" location="!/time/49187443" display="https://cartola.globo.com/ - !/time/49187443" xr:uid="{CF98F001-D071-4284-9233-DCE0BE0D1A47}"/>
    <hyperlink ref="L329" r:id="rId129" location="!/time/3338343" display="https://cartola.globo.com/ - !/time/3338343" xr:uid="{D8E57250-66C0-4D8B-B443-B73CBBCCA88F}"/>
    <hyperlink ref="L336" r:id="rId130" location="!/time/47653520" display="https://cartola.globo.com/ - !/time/47653520" xr:uid="{11E70379-9DD9-4D5F-A8D8-32C14B67F7AF}"/>
    <hyperlink ref="L343" r:id="rId131" location="!/time/329825" display="https://cartola.globo.com/ - !/time/329825" xr:uid="{B1DA390D-FAD7-403B-8A84-FA9DB684F546}"/>
    <hyperlink ref="L350" r:id="rId132" location="!/time/1492323" display="https://cartola.globo.com/ - !/time/1492323" xr:uid="{0372AF1B-60B0-422E-8BFF-9808849A0639}"/>
    <hyperlink ref="L357" r:id="rId133" location="!/time/7467696" display="https://cartola.globo.com/ - !/time/7467696" xr:uid="{15431AAC-0BC2-4ACC-A0C7-97E6A52410E2}"/>
    <hyperlink ref="L364" r:id="rId134" location="!/time/23949123" display="https://cartola.globo.com/ - !/time/23949123" xr:uid="{05C1BE91-5F36-4155-817A-271A29209E0A}"/>
    <hyperlink ref="L371" r:id="rId135" location="!/time/26494010" display="https://cartola.globo.com/ - !/time/26494010" xr:uid="{B40C3B12-59A6-4341-A8B4-C5263A8AE876}"/>
    <hyperlink ref="L378" r:id="rId136" location="!/time/224660" display="https://cartola.globo.com/ - !/time/224660" xr:uid="{2B832FA1-BBCE-454D-889A-56574FE97823}"/>
    <hyperlink ref="L385" r:id="rId137" location="!/time/442955" display="https://cartola.globo.com/ - !/time/442955" xr:uid="{7B80E71C-E1F9-48DB-87C4-8457C5075B6A}"/>
    <hyperlink ref="L392" r:id="rId138" location="!/time/28673030" display="https://cartola.globo.com/ - !/time/28673030" xr:uid="{C2DB18F2-0FFC-41F6-AEB7-C1E92F41C037}"/>
    <hyperlink ref="L399" r:id="rId139" location="!/time/44800752" display="https://cartola.globo.com/ - !/time/44800752" xr:uid="{A0B312B9-47F3-4337-9D2B-BDA96300A474}"/>
    <hyperlink ref="L406" r:id="rId140" location="!/time/97467" display="https://cartola.globo.com/ - !/time/97467" xr:uid="{49EB1F5B-26E6-408C-9042-3989196ED8FF}"/>
    <hyperlink ref="L413" r:id="rId141" location="!/time/8221744" display="https://cartola.globo.com/ - !/time/8221744" xr:uid="{CEC02562-D6E6-48FB-A5A0-62D1C427EE51}"/>
    <hyperlink ref="L420" r:id="rId142" location="!/time/25932841" display="https://cartola.globo.com/ - !/time/25932841" xr:uid="{620F68BA-C2A2-4432-ACE1-9420D83039DC}"/>
    <hyperlink ref="L427" r:id="rId143" location="!/time/26815265" display="https://cartola.globo.com/ - !/time/26815265" xr:uid="{AA0AD119-DC7C-4D7B-BBFB-FA01281EC77E}"/>
    <hyperlink ref="L434" r:id="rId144" location="!/time/475687" display="https://cartola.globo.com/ - !/time/475687" xr:uid="{A54E910B-D515-4F9C-B3CD-344FB313C6D5}"/>
    <hyperlink ref="L441" r:id="rId145" location="!/time/47735653" display="https://cartola.globo.com/ - !/time/47735653" xr:uid="{52244C0D-BED6-43ED-8291-68E3DB2DD25C}"/>
    <hyperlink ref="L448" r:id="rId146" location="!/time/2298367" display="https://cartola.globo.com/ - !/time/2298367" xr:uid="{310B610E-9448-45EF-B828-3539B9F9653D}"/>
    <hyperlink ref="L455" r:id="rId147" location="!/time/515595" display="https://cartola.globo.com/ - !/time/515595" xr:uid="{F107E768-240D-4BFE-B3B4-12DAC2627857}"/>
    <hyperlink ref="L462" r:id="rId148" location="!/time/151281" display="https://cartola.globo.com/ - !/time/151281" xr:uid="{847ADBDA-54FB-417C-B35C-CA535C9F92BC}"/>
    <hyperlink ref="L469" r:id="rId149" location="!/time/1086525" display="https://cartola.globo.com/ - !/time/1086525" xr:uid="{3A41A6EB-5694-4AED-A1C4-625457E83C13}"/>
    <hyperlink ref="L476" r:id="rId150" location="!/time/1784171" display="https://cartola.globo.com/ - !/time/1784171" xr:uid="{6C8B7016-4519-4302-85EA-1F57C9D13968}"/>
    <hyperlink ref="L483" r:id="rId151" location="!/time/721893" display="https://cartola.globo.com/ - !/time/721893" xr:uid="{DF397876-AF21-4CDF-A1EB-883643AB831D}"/>
    <hyperlink ref="L490" r:id="rId152" location="!/time/116252" display="https://cartola.globo.com/ - !/time/116252" xr:uid="{8C680C12-F9B9-4744-8EC3-FFB8842765E8}"/>
    <hyperlink ref="L497" r:id="rId153" location="!/time/27619" display="https://cartola.globo.com/ - !/time/27619" xr:uid="{AA961EA3-208A-48EA-9FC3-16F6AFB57213}"/>
    <hyperlink ref="L504" r:id="rId154" location="!/time/47859550" display="https://cartola.globo.com/ - !/time/47859550" xr:uid="{238C600C-28CA-487D-8E12-D7492F0AB784}"/>
    <hyperlink ref="L511" r:id="rId155" location="!/time/50199672" display="https://cartola.globo.com/ - !/time/50199672" xr:uid="{C97B5EF4-C676-4250-A232-1DB5D957746D}"/>
    <hyperlink ref="L518" r:id="rId156" location="!/time/4895" display="https://cartola.globo.com/ - !/time/4895" xr:uid="{4EA9EE3C-1579-45C5-A507-4094F163BA8A}"/>
    <hyperlink ref="L525" r:id="rId157" location="!/time/47841592" display="https://cartola.globo.com/ - !/time/47841592" xr:uid="{2472E693-70AB-4D42-8924-26E903BBD96D}"/>
    <hyperlink ref="L532" r:id="rId158" location="!/time/49328785" display="https://cartola.globo.com/ - !/time/49328785" xr:uid="{DC76246A-8413-4AD3-918F-034E40475015}"/>
    <hyperlink ref="L539" r:id="rId159" location="!/time/30124251" display="https://cartola.globo.com/ - !/time/30124251" xr:uid="{4E967FCA-BBDD-4EFF-8D61-99B000C2B9DA}"/>
    <hyperlink ref="L546" r:id="rId160" location="!/time/8758131" display="https://cartola.globo.com/ - !/time/8758131" xr:uid="{BEFB9BBF-E7A1-4092-B19E-1E90B68EE5EF}"/>
    <hyperlink ref="L553" r:id="rId161" location="!/time/19729190" display="https://cartola.globo.com/ - !/time/19729190" xr:uid="{61879F99-AD3A-4C1F-A0BC-B34F51C821EA}"/>
    <hyperlink ref="L560" r:id="rId162" location="!/time/19438559" display="https://cartola.globo.com/ - !/time/19438559" xr:uid="{F0FEC228-9254-4F81-85F9-DF7A05D16753}"/>
    <hyperlink ref="L567" r:id="rId163" location="!/time/14586362" display="https://cartola.globo.com/ - !/time/14586362" xr:uid="{7AAD3F2A-80E3-4DA1-BDF4-0099A7DEB6A2}"/>
    <hyperlink ref="L574" r:id="rId164" location="!/time/29949405" display="https://cartola.globo.com/ - !/time/29949405" xr:uid="{AB6F4F2D-7CCA-4D75-B368-B4EE40E293ED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A1:K582"/>
  <sheetViews>
    <sheetView topLeftCell="A417" zoomScaleNormal="100" workbookViewId="0">
      <selection activeCell="J4" sqref="J4:J578"/>
    </sheetView>
  </sheetViews>
  <sheetFormatPr defaultRowHeight="14.4"/>
  <cols>
    <col min="1" max="1" width="48" bestFit="1" customWidth="1"/>
    <col min="2" max="2" width="3" bestFit="1" customWidth="1"/>
    <col min="3" max="3" width="3" customWidth="1"/>
    <col min="4" max="4" width="48" bestFit="1" customWidth="1"/>
    <col min="5" max="5" width="3" customWidth="1"/>
    <col min="8" max="8" width="3" bestFit="1" customWidth="1"/>
    <col min="11" max="11" width="3" bestFit="1" customWidth="1"/>
  </cols>
  <sheetData>
    <row r="1" spans="1:11">
      <c r="B1" t="s">
        <v>1347</v>
      </c>
      <c r="E1" t="s">
        <v>1347</v>
      </c>
      <c r="H1" t="s">
        <v>1347</v>
      </c>
      <c r="K1" t="s">
        <v>1347</v>
      </c>
    </row>
    <row r="2" spans="1:11" hidden="1">
      <c r="A2" t="s">
        <v>186</v>
      </c>
      <c r="B2">
        <v>1</v>
      </c>
      <c r="D2" t="s">
        <v>128</v>
      </c>
      <c r="E2">
        <v>1</v>
      </c>
      <c r="G2" t="s">
        <v>159</v>
      </c>
      <c r="H2">
        <v>1</v>
      </c>
      <c r="J2" t="s">
        <v>128</v>
      </c>
      <c r="K2">
        <v>1</v>
      </c>
    </row>
    <row r="3" spans="1:11" hidden="1">
      <c r="A3" t="s">
        <v>187</v>
      </c>
      <c r="B3">
        <v>2</v>
      </c>
      <c r="D3" t="s">
        <v>126</v>
      </c>
      <c r="E3">
        <v>2</v>
      </c>
      <c r="G3" t="s">
        <v>160</v>
      </c>
      <c r="H3">
        <v>2</v>
      </c>
      <c r="J3" t="s">
        <v>126</v>
      </c>
      <c r="K3">
        <v>2</v>
      </c>
    </row>
    <row r="4" spans="1:11">
      <c r="A4" t="s">
        <v>1643</v>
      </c>
      <c r="B4">
        <v>3</v>
      </c>
      <c r="D4" t="s">
        <v>1722</v>
      </c>
      <c r="E4">
        <v>3</v>
      </c>
      <c r="G4" t="s">
        <v>1424</v>
      </c>
      <c r="H4">
        <v>3</v>
      </c>
      <c r="J4" t="s">
        <v>1885</v>
      </c>
      <c r="K4">
        <v>3</v>
      </c>
    </row>
    <row r="5" spans="1:11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</row>
    <row r="6" spans="1:11" hidden="1">
      <c r="A6" t="s">
        <v>3</v>
      </c>
      <c r="B6">
        <v>5</v>
      </c>
      <c r="D6" t="s">
        <v>3</v>
      </c>
      <c r="E6">
        <v>5</v>
      </c>
      <c r="G6" t="s">
        <v>3</v>
      </c>
      <c r="H6">
        <v>5</v>
      </c>
      <c r="J6" t="s">
        <v>3</v>
      </c>
      <c r="K6">
        <v>5</v>
      </c>
    </row>
    <row r="7" spans="1:11" hidden="1">
      <c r="A7" t="s">
        <v>92</v>
      </c>
      <c r="B7">
        <v>6</v>
      </c>
      <c r="D7" t="s">
        <v>176</v>
      </c>
      <c r="E7">
        <v>6</v>
      </c>
      <c r="G7" t="s">
        <v>124</v>
      </c>
      <c r="H7">
        <v>6</v>
      </c>
      <c r="J7" t="s">
        <v>176</v>
      </c>
      <c r="K7">
        <v>6</v>
      </c>
    </row>
    <row r="8" spans="1:11" hidden="1">
      <c r="B8">
        <v>7</v>
      </c>
      <c r="E8">
        <v>7</v>
      </c>
      <c r="H8">
        <v>7</v>
      </c>
      <c r="K8">
        <v>7</v>
      </c>
    </row>
    <row r="9" spans="1:11" hidden="1">
      <c r="A9" t="s">
        <v>93</v>
      </c>
      <c r="B9">
        <v>1</v>
      </c>
      <c r="D9" t="s">
        <v>177</v>
      </c>
      <c r="E9">
        <v>1</v>
      </c>
      <c r="G9" t="s">
        <v>125</v>
      </c>
      <c r="H9">
        <v>1</v>
      </c>
      <c r="J9" t="s">
        <v>177</v>
      </c>
      <c r="K9">
        <v>1</v>
      </c>
    </row>
    <row r="10" spans="1:11" hidden="1">
      <c r="A10" t="s">
        <v>94</v>
      </c>
      <c r="B10">
        <v>2</v>
      </c>
      <c r="D10" t="s">
        <v>178</v>
      </c>
      <c r="E10">
        <v>2</v>
      </c>
      <c r="G10" t="s">
        <v>126</v>
      </c>
      <c r="H10">
        <v>2</v>
      </c>
      <c r="J10" t="s">
        <v>178</v>
      </c>
      <c r="K10">
        <v>2</v>
      </c>
    </row>
    <row r="11" spans="1:11">
      <c r="A11" t="s">
        <v>1644</v>
      </c>
      <c r="B11">
        <v>3</v>
      </c>
      <c r="D11" t="s">
        <v>1723</v>
      </c>
      <c r="E11">
        <v>3</v>
      </c>
      <c r="G11" t="s">
        <v>1809</v>
      </c>
      <c r="H11">
        <v>3</v>
      </c>
      <c r="J11" t="s">
        <v>1886</v>
      </c>
      <c r="K11">
        <v>3</v>
      </c>
    </row>
    <row r="12" spans="1:11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</row>
    <row r="13" spans="1:11" hidden="1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  <c r="J13" t="s">
        <v>3</v>
      </c>
      <c r="K13">
        <v>5</v>
      </c>
    </row>
    <row r="14" spans="1:11" hidden="1">
      <c r="A14" t="s">
        <v>179</v>
      </c>
      <c r="B14">
        <v>6</v>
      </c>
      <c r="D14" t="s">
        <v>38</v>
      </c>
      <c r="E14">
        <v>6</v>
      </c>
      <c r="G14" t="s">
        <v>164</v>
      </c>
      <c r="H14">
        <v>6</v>
      </c>
      <c r="J14" t="s">
        <v>197</v>
      </c>
      <c r="K14">
        <v>6</v>
      </c>
    </row>
    <row r="15" spans="1:11" hidden="1">
      <c r="B15">
        <v>7</v>
      </c>
      <c r="E15">
        <v>7</v>
      </c>
      <c r="H15">
        <v>7</v>
      </c>
      <c r="K15">
        <v>7</v>
      </c>
    </row>
    <row r="16" spans="1:11" hidden="1">
      <c r="A16" t="s">
        <v>180</v>
      </c>
      <c r="B16">
        <v>1</v>
      </c>
      <c r="D16" t="s">
        <v>39</v>
      </c>
      <c r="E16">
        <v>1</v>
      </c>
      <c r="G16" t="s">
        <v>165</v>
      </c>
      <c r="H16">
        <v>1</v>
      </c>
      <c r="J16" t="s">
        <v>198</v>
      </c>
      <c r="K16">
        <v>1</v>
      </c>
    </row>
    <row r="17" spans="1:11" hidden="1">
      <c r="A17" t="s">
        <v>181</v>
      </c>
      <c r="B17">
        <v>2</v>
      </c>
      <c r="D17" t="s">
        <v>40</v>
      </c>
      <c r="E17">
        <v>2</v>
      </c>
      <c r="G17" t="s">
        <v>166</v>
      </c>
      <c r="H17">
        <v>2</v>
      </c>
      <c r="J17" t="s">
        <v>199</v>
      </c>
      <c r="K17">
        <v>2</v>
      </c>
    </row>
    <row r="18" spans="1:11">
      <c r="A18" t="s">
        <v>1645</v>
      </c>
      <c r="B18">
        <v>3</v>
      </c>
      <c r="D18" t="s">
        <v>1724</v>
      </c>
      <c r="E18">
        <v>3</v>
      </c>
      <c r="G18" t="s">
        <v>1390</v>
      </c>
      <c r="H18">
        <v>3</v>
      </c>
      <c r="J18" t="s">
        <v>1625</v>
      </c>
      <c r="K18">
        <v>3</v>
      </c>
    </row>
    <row r="19" spans="1:11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</row>
    <row r="20" spans="1:11" hidden="1">
      <c r="A20" t="s">
        <v>3</v>
      </c>
      <c r="B20">
        <v>5</v>
      </c>
      <c r="D20" t="s">
        <v>3</v>
      </c>
      <c r="E20">
        <v>5</v>
      </c>
      <c r="G20" t="s">
        <v>3</v>
      </c>
      <c r="H20">
        <v>5</v>
      </c>
      <c r="J20" t="s">
        <v>3</v>
      </c>
      <c r="K20">
        <v>5</v>
      </c>
    </row>
    <row r="21" spans="1:11" hidden="1">
      <c r="A21" t="s">
        <v>101</v>
      </c>
      <c r="B21">
        <v>6</v>
      </c>
      <c r="D21" t="s">
        <v>71</v>
      </c>
      <c r="E21">
        <v>6</v>
      </c>
      <c r="G21" t="s">
        <v>179</v>
      </c>
      <c r="H21">
        <v>6</v>
      </c>
      <c r="J21" t="s">
        <v>520</v>
      </c>
      <c r="K21">
        <v>6</v>
      </c>
    </row>
    <row r="22" spans="1:11" hidden="1">
      <c r="B22">
        <v>7</v>
      </c>
      <c r="E22">
        <v>7</v>
      </c>
      <c r="H22">
        <v>7</v>
      </c>
      <c r="K22">
        <v>7</v>
      </c>
    </row>
    <row r="23" spans="1:11" hidden="1">
      <c r="A23" t="s">
        <v>102</v>
      </c>
      <c r="B23">
        <v>1</v>
      </c>
      <c r="D23" t="s">
        <v>72</v>
      </c>
      <c r="E23">
        <v>1</v>
      </c>
      <c r="G23" t="s">
        <v>180</v>
      </c>
      <c r="H23">
        <v>1</v>
      </c>
      <c r="J23" t="s">
        <v>521</v>
      </c>
      <c r="K23">
        <v>1</v>
      </c>
    </row>
    <row r="24" spans="1:11" hidden="1">
      <c r="A24" t="s">
        <v>103</v>
      </c>
      <c r="B24">
        <v>2</v>
      </c>
      <c r="D24" t="s">
        <v>73</v>
      </c>
      <c r="E24">
        <v>2</v>
      </c>
      <c r="G24" t="s">
        <v>181</v>
      </c>
      <c r="H24">
        <v>2</v>
      </c>
      <c r="J24" t="s">
        <v>522</v>
      </c>
      <c r="K24">
        <v>2</v>
      </c>
    </row>
    <row r="25" spans="1:11">
      <c r="A25" t="s">
        <v>1646</v>
      </c>
      <c r="B25">
        <v>3</v>
      </c>
      <c r="D25" t="s">
        <v>1725</v>
      </c>
      <c r="E25">
        <v>3</v>
      </c>
      <c r="G25" t="s">
        <v>1810</v>
      </c>
      <c r="H25">
        <v>3</v>
      </c>
      <c r="J25" t="s">
        <v>1887</v>
      </c>
      <c r="K25">
        <v>3</v>
      </c>
    </row>
    <row r="26" spans="1:11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</row>
    <row r="27" spans="1:11" hidden="1">
      <c r="A27" t="s">
        <v>3</v>
      </c>
      <c r="B27">
        <v>5</v>
      </c>
      <c r="D27" t="s">
        <v>3</v>
      </c>
      <c r="E27">
        <v>5</v>
      </c>
      <c r="G27" t="s">
        <v>10</v>
      </c>
      <c r="H27">
        <v>5</v>
      </c>
      <c r="J27" t="s">
        <v>3</v>
      </c>
      <c r="K27">
        <v>5</v>
      </c>
    </row>
    <row r="28" spans="1:11" hidden="1">
      <c r="A28" t="s">
        <v>71</v>
      </c>
      <c r="B28">
        <v>6</v>
      </c>
      <c r="D28" t="s">
        <v>520</v>
      </c>
      <c r="E28">
        <v>6</v>
      </c>
      <c r="G28" t="s">
        <v>539</v>
      </c>
      <c r="H28">
        <v>6</v>
      </c>
      <c r="J28" t="s">
        <v>38</v>
      </c>
      <c r="K28">
        <v>6</v>
      </c>
    </row>
    <row r="29" spans="1:11" hidden="1">
      <c r="B29">
        <v>7</v>
      </c>
      <c r="E29">
        <v>7</v>
      </c>
      <c r="H29">
        <v>7</v>
      </c>
      <c r="K29">
        <v>7</v>
      </c>
    </row>
    <row r="30" spans="1:11" hidden="1">
      <c r="A30" t="s">
        <v>72</v>
      </c>
      <c r="B30">
        <v>1</v>
      </c>
      <c r="D30" t="s">
        <v>521</v>
      </c>
      <c r="E30">
        <v>1</v>
      </c>
      <c r="G30" t="s">
        <v>478</v>
      </c>
      <c r="H30">
        <v>1</v>
      </c>
      <c r="J30" t="s">
        <v>39</v>
      </c>
      <c r="K30">
        <v>1</v>
      </c>
    </row>
    <row r="31" spans="1:11" hidden="1">
      <c r="A31" t="s">
        <v>73</v>
      </c>
      <c r="B31">
        <v>2</v>
      </c>
      <c r="D31" t="s">
        <v>522</v>
      </c>
      <c r="E31">
        <v>2</v>
      </c>
      <c r="G31" t="s">
        <v>540</v>
      </c>
      <c r="H31">
        <v>2</v>
      </c>
      <c r="J31" t="s">
        <v>40</v>
      </c>
      <c r="K31">
        <v>2</v>
      </c>
    </row>
    <row r="32" spans="1:11">
      <c r="A32" t="s">
        <v>1647</v>
      </c>
      <c r="B32">
        <v>3</v>
      </c>
      <c r="D32" t="s">
        <v>1726</v>
      </c>
      <c r="E32">
        <v>3</v>
      </c>
      <c r="G32" t="s">
        <v>1811</v>
      </c>
      <c r="H32">
        <v>3</v>
      </c>
      <c r="J32" t="s">
        <v>1888</v>
      </c>
      <c r="K32">
        <v>3</v>
      </c>
    </row>
    <row r="33" spans="1:11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</row>
    <row r="34" spans="1:11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3</v>
      </c>
      <c r="K34">
        <v>5</v>
      </c>
    </row>
    <row r="35" spans="1:11" hidden="1">
      <c r="A35" t="s">
        <v>115</v>
      </c>
      <c r="B35">
        <v>6</v>
      </c>
      <c r="D35" t="s">
        <v>197</v>
      </c>
      <c r="E35">
        <v>6</v>
      </c>
      <c r="G35" t="s">
        <v>520</v>
      </c>
      <c r="H35">
        <v>6</v>
      </c>
      <c r="J35" t="s">
        <v>71</v>
      </c>
      <c r="K35">
        <v>6</v>
      </c>
    </row>
    <row r="36" spans="1:11" hidden="1">
      <c r="B36">
        <v>7</v>
      </c>
      <c r="E36">
        <v>7</v>
      </c>
      <c r="H36">
        <v>7</v>
      </c>
      <c r="K36">
        <v>7</v>
      </c>
    </row>
    <row r="37" spans="1:11" hidden="1">
      <c r="A37" t="s">
        <v>116</v>
      </c>
      <c r="B37">
        <v>1</v>
      </c>
      <c r="D37" t="s">
        <v>198</v>
      </c>
      <c r="E37">
        <v>1</v>
      </c>
      <c r="G37" t="s">
        <v>521</v>
      </c>
      <c r="H37">
        <v>1</v>
      </c>
      <c r="J37" t="s">
        <v>72</v>
      </c>
      <c r="K37">
        <v>1</v>
      </c>
    </row>
    <row r="38" spans="1:11" hidden="1">
      <c r="A38" t="s">
        <v>117</v>
      </c>
      <c r="B38">
        <v>2</v>
      </c>
      <c r="D38" t="s">
        <v>199</v>
      </c>
      <c r="E38">
        <v>2</v>
      </c>
      <c r="G38" t="s">
        <v>522</v>
      </c>
      <c r="H38">
        <v>2</v>
      </c>
      <c r="J38" t="s">
        <v>73</v>
      </c>
      <c r="K38">
        <v>2</v>
      </c>
    </row>
    <row r="39" spans="1:11">
      <c r="A39" t="s">
        <v>1648</v>
      </c>
      <c r="B39">
        <v>3</v>
      </c>
      <c r="D39" t="s">
        <v>1727</v>
      </c>
      <c r="E39">
        <v>3</v>
      </c>
      <c r="G39" t="s">
        <v>1812</v>
      </c>
      <c r="H39">
        <v>3</v>
      </c>
      <c r="J39" t="s">
        <v>1889</v>
      </c>
      <c r="K39">
        <v>3</v>
      </c>
    </row>
    <row r="40" spans="1:11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</row>
    <row r="41" spans="1:11" hidden="1">
      <c r="A41" t="s">
        <v>3</v>
      </c>
      <c r="B41">
        <v>5</v>
      </c>
      <c r="D41" t="s">
        <v>3</v>
      </c>
      <c r="E41">
        <v>5</v>
      </c>
      <c r="G41" t="s">
        <v>3</v>
      </c>
      <c r="H41">
        <v>5</v>
      </c>
      <c r="J41" t="s">
        <v>10</v>
      </c>
      <c r="K41">
        <v>5</v>
      </c>
    </row>
    <row r="42" spans="1:11" hidden="1">
      <c r="A42" t="s">
        <v>47</v>
      </c>
      <c r="B42">
        <v>6</v>
      </c>
      <c r="D42" t="s">
        <v>206</v>
      </c>
      <c r="E42">
        <v>6</v>
      </c>
      <c r="G42" t="s">
        <v>1056</v>
      </c>
      <c r="H42">
        <v>6</v>
      </c>
      <c r="J42" t="s">
        <v>1031</v>
      </c>
      <c r="K42">
        <v>6</v>
      </c>
    </row>
    <row r="43" spans="1:11" hidden="1">
      <c r="B43">
        <v>7</v>
      </c>
      <c r="E43">
        <v>7</v>
      </c>
      <c r="H43">
        <v>7</v>
      </c>
      <c r="K43">
        <v>7</v>
      </c>
    </row>
    <row r="44" spans="1:11" hidden="1">
      <c r="A44" t="s">
        <v>48</v>
      </c>
      <c r="B44">
        <v>1</v>
      </c>
      <c r="D44" t="s">
        <v>207</v>
      </c>
      <c r="E44">
        <v>1</v>
      </c>
      <c r="G44" t="s">
        <v>565</v>
      </c>
      <c r="H44">
        <v>1</v>
      </c>
      <c r="J44" t="s">
        <v>940</v>
      </c>
      <c r="K44">
        <v>1</v>
      </c>
    </row>
    <row r="45" spans="1:11" hidden="1">
      <c r="A45" t="s">
        <v>49</v>
      </c>
      <c r="B45">
        <v>2</v>
      </c>
      <c r="D45" t="s">
        <v>208</v>
      </c>
      <c r="E45">
        <v>2</v>
      </c>
      <c r="G45" t="s">
        <v>737</v>
      </c>
      <c r="H45">
        <v>2</v>
      </c>
      <c r="J45" t="s">
        <v>1032</v>
      </c>
      <c r="K45">
        <v>2</v>
      </c>
    </row>
    <row r="46" spans="1:11">
      <c r="A46" t="s">
        <v>1649</v>
      </c>
      <c r="B46">
        <v>3</v>
      </c>
      <c r="D46" t="s">
        <v>1728</v>
      </c>
      <c r="E46">
        <v>3</v>
      </c>
      <c r="G46" t="s">
        <v>1813</v>
      </c>
      <c r="H46">
        <v>3</v>
      </c>
      <c r="J46" t="s">
        <v>1890</v>
      </c>
      <c r="K46">
        <v>3</v>
      </c>
    </row>
    <row r="47" spans="1:11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</row>
    <row r="48" spans="1:11" hidden="1">
      <c r="A48" t="s">
        <v>3</v>
      </c>
      <c r="B48">
        <v>5</v>
      </c>
      <c r="D48" t="s">
        <v>3</v>
      </c>
      <c r="E48">
        <v>5</v>
      </c>
      <c r="G48" t="s">
        <v>3</v>
      </c>
      <c r="H48">
        <v>5</v>
      </c>
      <c r="J48" t="s">
        <v>3</v>
      </c>
      <c r="K48">
        <v>5</v>
      </c>
    </row>
    <row r="49" spans="1:11" hidden="1">
      <c r="A49" t="s">
        <v>35</v>
      </c>
      <c r="B49">
        <v>6</v>
      </c>
      <c r="D49" t="s">
        <v>92</v>
      </c>
      <c r="E49">
        <v>6</v>
      </c>
      <c r="G49" t="s">
        <v>118</v>
      </c>
      <c r="H49">
        <v>6</v>
      </c>
      <c r="J49" t="s">
        <v>191</v>
      </c>
      <c r="K49">
        <v>6</v>
      </c>
    </row>
    <row r="50" spans="1:11" hidden="1">
      <c r="B50">
        <v>7</v>
      </c>
      <c r="E50">
        <v>7</v>
      </c>
      <c r="H50">
        <v>7</v>
      </c>
      <c r="K50">
        <v>7</v>
      </c>
    </row>
    <row r="51" spans="1:11" hidden="1">
      <c r="A51" t="s">
        <v>36</v>
      </c>
      <c r="B51">
        <v>1</v>
      </c>
      <c r="D51" t="s">
        <v>93</v>
      </c>
      <c r="E51">
        <v>1</v>
      </c>
      <c r="G51" t="s">
        <v>119</v>
      </c>
      <c r="H51">
        <v>1</v>
      </c>
      <c r="J51" t="s">
        <v>192</v>
      </c>
      <c r="K51">
        <v>1</v>
      </c>
    </row>
    <row r="52" spans="1:11" hidden="1">
      <c r="A52" t="s">
        <v>37</v>
      </c>
      <c r="B52">
        <v>2</v>
      </c>
      <c r="D52" t="s">
        <v>94</v>
      </c>
      <c r="E52">
        <v>2</v>
      </c>
      <c r="G52" t="s">
        <v>120</v>
      </c>
      <c r="H52">
        <v>2</v>
      </c>
      <c r="J52" t="s">
        <v>193</v>
      </c>
      <c r="K52">
        <v>2</v>
      </c>
    </row>
    <row r="53" spans="1:11">
      <c r="A53" t="s">
        <v>1650</v>
      </c>
      <c r="B53">
        <v>3</v>
      </c>
      <c r="D53" t="s">
        <v>1729</v>
      </c>
      <c r="E53">
        <v>3</v>
      </c>
      <c r="G53" t="s">
        <v>1814</v>
      </c>
      <c r="H53">
        <v>3</v>
      </c>
      <c r="J53" t="s">
        <v>1891</v>
      </c>
      <c r="K53">
        <v>3</v>
      </c>
    </row>
    <row r="54" spans="1:11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</row>
    <row r="55" spans="1:11" hidden="1">
      <c r="A55" t="s">
        <v>3</v>
      </c>
      <c r="B55">
        <v>5</v>
      </c>
      <c r="D55" t="s">
        <v>3</v>
      </c>
      <c r="E55">
        <v>5</v>
      </c>
      <c r="G55" t="s">
        <v>10</v>
      </c>
      <c r="H55">
        <v>5</v>
      </c>
      <c r="J55" t="s">
        <v>3</v>
      </c>
      <c r="K55">
        <v>5</v>
      </c>
    </row>
    <row r="56" spans="1:11" hidden="1">
      <c r="A56" t="s">
        <v>137</v>
      </c>
      <c r="B56">
        <v>6</v>
      </c>
      <c r="D56" t="s">
        <v>191</v>
      </c>
      <c r="E56">
        <v>6</v>
      </c>
      <c r="G56" t="s">
        <v>35</v>
      </c>
      <c r="H56">
        <v>6</v>
      </c>
      <c r="J56" t="s">
        <v>206</v>
      </c>
      <c r="K56">
        <v>6</v>
      </c>
    </row>
    <row r="57" spans="1:11" hidden="1">
      <c r="B57">
        <v>7</v>
      </c>
      <c r="E57">
        <v>7</v>
      </c>
      <c r="H57">
        <v>7</v>
      </c>
      <c r="K57">
        <v>7</v>
      </c>
    </row>
    <row r="58" spans="1:11" hidden="1">
      <c r="A58" t="s">
        <v>138</v>
      </c>
      <c r="B58">
        <v>1</v>
      </c>
      <c r="D58" t="s">
        <v>192</v>
      </c>
      <c r="E58">
        <v>1</v>
      </c>
      <c r="G58" t="s">
        <v>36</v>
      </c>
      <c r="H58">
        <v>1</v>
      </c>
      <c r="J58" t="s">
        <v>207</v>
      </c>
      <c r="K58">
        <v>1</v>
      </c>
    </row>
    <row r="59" spans="1:11" hidden="1">
      <c r="A59" t="s">
        <v>139</v>
      </c>
      <c r="B59">
        <v>2</v>
      </c>
      <c r="D59" t="s">
        <v>193</v>
      </c>
      <c r="E59">
        <v>2</v>
      </c>
      <c r="G59" t="s">
        <v>37</v>
      </c>
      <c r="H59">
        <v>2</v>
      </c>
      <c r="J59" t="s">
        <v>208</v>
      </c>
      <c r="K59">
        <v>2</v>
      </c>
    </row>
    <row r="60" spans="1:11">
      <c r="A60" t="s">
        <v>1651</v>
      </c>
      <c r="B60">
        <v>3</v>
      </c>
      <c r="D60" t="s">
        <v>1730</v>
      </c>
      <c r="E60">
        <v>3</v>
      </c>
      <c r="G60" t="s">
        <v>1667</v>
      </c>
      <c r="H60">
        <v>3</v>
      </c>
      <c r="J60" t="s">
        <v>1892</v>
      </c>
      <c r="K60">
        <v>3</v>
      </c>
    </row>
    <row r="61" spans="1:11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</row>
    <row r="62" spans="1:11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  <c r="J62" t="s">
        <v>3</v>
      </c>
      <c r="K62">
        <v>5</v>
      </c>
    </row>
    <row r="63" spans="1:11" hidden="1">
      <c r="A63" t="s">
        <v>170</v>
      </c>
      <c r="B63">
        <v>6</v>
      </c>
      <c r="D63" t="s">
        <v>17</v>
      </c>
      <c r="E63">
        <v>6</v>
      </c>
      <c r="G63" t="s">
        <v>176</v>
      </c>
      <c r="H63">
        <v>6</v>
      </c>
      <c r="J63" t="s">
        <v>92</v>
      </c>
      <c r="K63">
        <v>6</v>
      </c>
    </row>
    <row r="64" spans="1:11" hidden="1">
      <c r="B64">
        <v>7</v>
      </c>
      <c r="E64">
        <v>7</v>
      </c>
      <c r="H64">
        <v>7</v>
      </c>
      <c r="K64">
        <v>7</v>
      </c>
    </row>
    <row r="65" spans="1:11" hidden="1">
      <c r="A65" t="s">
        <v>171</v>
      </c>
      <c r="B65">
        <v>1</v>
      </c>
      <c r="D65" t="s">
        <v>18</v>
      </c>
      <c r="E65">
        <v>1</v>
      </c>
      <c r="G65" t="s">
        <v>177</v>
      </c>
      <c r="H65">
        <v>1</v>
      </c>
      <c r="J65" t="s">
        <v>93</v>
      </c>
      <c r="K65">
        <v>1</v>
      </c>
    </row>
    <row r="66" spans="1:11" hidden="1">
      <c r="A66" t="s">
        <v>172</v>
      </c>
      <c r="B66">
        <v>2</v>
      </c>
      <c r="D66" t="s">
        <v>19</v>
      </c>
      <c r="E66">
        <v>2</v>
      </c>
      <c r="G66" t="s">
        <v>178</v>
      </c>
      <c r="H66">
        <v>2</v>
      </c>
      <c r="J66" t="s">
        <v>94</v>
      </c>
      <c r="K66">
        <v>2</v>
      </c>
    </row>
    <row r="67" spans="1:11">
      <c r="A67" t="s">
        <v>1652</v>
      </c>
      <c r="B67">
        <v>3</v>
      </c>
      <c r="D67" t="s">
        <v>1731</v>
      </c>
      <c r="E67">
        <v>3</v>
      </c>
      <c r="G67" t="s">
        <v>1815</v>
      </c>
      <c r="H67">
        <v>3</v>
      </c>
      <c r="J67" t="s">
        <v>1893</v>
      </c>
      <c r="K67">
        <v>3</v>
      </c>
    </row>
    <row r="68" spans="1:11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</row>
    <row r="69" spans="1:11" hidden="1">
      <c r="A69" t="s">
        <v>3</v>
      </c>
      <c r="B69">
        <v>5</v>
      </c>
      <c r="D69" t="s">
        <v>3</v>
      </c>
      <c r="E69">
        <v>5</v>
      </c>
      <c r="G69" t="s">
        <v>3</v>
      </c>
      <c r="H69">
        <v>5</v>
      </c>
      <c r="J69" t="s">
        <v>3</v>
      </c>
      <c r="K69">
        <v>5</v>
      </c>
    </row>
    <row r="70" spans="1:11" hidden="1">
      <c r="A70" t="s">
        <v>173</v>
      </c>
      <c r="B70">
        <v>6</v>
      </c>
      <c r="D70" t="s">
        <v>1031</v>
      </c>
      <c r="E70">
        <v>6</v>
      </c>
      <c r="G70" t="s">
        <v>197</v>
      </c>
      <c r="H70">
        <v>6</v>
      </c>
      <c r="J70" t="s">
        <v>203</v>
      </c>
      <c r="K70">
        <v>6</v>
      </c>
    </row>
    <row r="71" spans="1:11" hidden="1">
      <c r="B71">
        <v>7</v>
      </c>
      <c r="E71">
        <v>7</v>
      </c>
      <c r="H71">
        <v>7</v>
      </c>
      <c r="K71">
        <v>7</v>
      </c>
    </row>
    <row r="72" spans="1:11" hidden="1">
      <c r="A72" t="s">
        <v>174</v>
      </c>
      <c r="B72">
        <v>1</v>
      </c>
      <c r="D72" t="s">
        <v>940</v>
      </c>
      <c r="E72">
        <v>1</v>
      </c>
      <c r="G72" t="s">
        <v>198</v>
      </c>
      <c r="H72">
        <v>1</v>
      </c>
      <c r="J72" t="s">
        <v>204</v>
      </c>
      <c r="K72">
        <v>1</v>
      </c>
    </row>
    <row r="73" spans="1:11" hidden="1">
      <c r="A73" t="s">
        <v>175</v>
      </c>
      <c r="B73">
        <v>2</v>
      </c>
      <c r="D73" t="s">
        <v>1032</v>
      </c>
      <c r="E73">
        <v>2</v>
      </c>
      <c r="G73" t="s">
        <v>199</v>
      </c>
      <c r="H73">
        <v>2</v>
      </c>
      <c r="J73" t="s">
        <v>205</v>
      </c>
      <c r="K73">
        <v>2</v>
      </c>
    </row>
    <row r="74" spans="1:11">
      <c r="A74" t="s">
        <v>1653</v>
      </c>
      <c r="B74">
        <v>3</v>
      </c>
      <c r="D74" t="s">
        <v>1732</v>
      </c>
      <c r="E74">
        <v>3</v>
      </c>
      <c r="G74" t="s">
        <v>1816</v>
      </c>
      <c r="H74">
        <v>3</v>
      </c>
      <c r="J74" t="s">
        <v>1894</v>
      </c>
      <c r="K74">
        <v>3</v>
      </c>
    </row>
    <row r="75" spans="1:11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</row>
    <row r="76" spans="1:11" hidden="1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  <c r="J76" t="s">
        <v>3</v>
      </c>
      <c r="K76">
        <v>5</v>
      </c>
    </row>
    <row r="77" spans="1:11" hidden="1">
      <c r="A77" t="s">
        <v>152</v>
      </c>
      <c r="B77">
        <v>6</v>
      </c>
      <c r="D77" t="s">
        <v>203</v>
      </c>
      <c r="E77">
        <v>6</v>
      </c>
      <c r="G77" t="s">
        <v>11</v>
      </c>
      <c r="H77">
        <v>6</v>
      </c>
      <c r="J77" t="s">
        <v>124</v>
      </c>
      <c r="K77">
        <v>6</v>
      </c>
    </row>
    <row r="78" spans="1:11" hidden="1">
      <c r="B78">
        <v>7</v>
      </c>
      <c r="E78">
        <v>7</v>
      </c>
      <c r="H78">
        <v>7</v>
      </c>
      <c r="K78">
        <v>7</v>
      </c>
    </row>
    <row r="79" spans="1:11" hidden="1">
      <c r="A79" t="s">
        <v>153</v>
      </c>
      <c r="B79">
        <v>1</v>
      </c>
      <c r="D79" t="s">
        <v>204</v>
      </c>
      <c r="E79">
        <v>1</v>
      </c>
      <c r="G79" t="s">
        <v>12</v>
      </c>
      <c r="H79">
        <v>1</v>
      </c>
      <c r="J79" t="s">
        <v>125</v>
      </c>
      <c r="K79">
        <v>1</v>
      </c>
    </row>
    <row r="80" spans="1:11" hidden="1">
      <c r="A80" t="s">
        <v>154</v>
      </c>
      <c r="B80">
        <v>2</v>
      </c>
      <c r="D80" t="s">
        <v>205</v>
      </c>
      <c r="E80">
        <v>2</v>
      </c>
      <c r="G80" t="s">
        <v>13</v>
      </c>
      <c r="H80">
        <v>2</v>
      </c>
      <c r="J80" t="s">
        <v>126</v>
      </c>
      <c r="K80">
        <v>2</v>
      </c>
    </row>
    <row r="81" spans="1:11">
      <c r="A81" t="s">
        <v>1654</v>
      </c>
      <c r="B81">
        <v>3</v>
      </c>
      <c r="D81" t="s">
        <v>1733</v>
      </c>
      <c r="E81">
        <v>3</v>
      </c>
      <c r="G81" t="s">
        <v>1817</v>
      </c>
      <c r="H81">
        <v>3</v>
      </c>
      <c r="J81" t="s">
        <v>1895</v>
      </c>
      <c r="K81">
        <v>3</v>
      </c>
    </row>
    <row r="82" spans="1:11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</row>
    <row r="83" spans="1:11" hidden="1">
      <c r="A83" t="s">
        <v>3</v>
      </c>
      <c r="B83">
        <v>5</v>
      </c>
      <c r="D83" t="s">
        <v>3</v>
      </c>
      <c r="E83">
        <v>5</v>
      </c>
      <c r="G83" t="s">
        <v>10</v>
      </c>
      <c r="H83">
        <v>5</v>
      </c>
      <c r="J83" t="s">
        <v>3</v>
      </c>
      <c r="K83">
        <v>5</v>
      </c>
    </row>
    <row r="84" spans="1:11" hidden="1">
      <c r="A84" t="s">
        <v>209</v>
      </c>
      <c r="B84">
        <v>6</v>
      </c>
      <c r="D84" t="s">
        <v>170</v>
      </c>
      <c r="E84">
        <v>6</v>
      </c>
      <c r="G84" t="s">
        <v>127</v>
      </c>
      <c r="H84">
        <v>6</v>
      </c>
      <c r="J84" t="s">
        <v>17</v>
      </c>
      <c r="K84">
        <v>6</v>
      </c>
    </row>
    <row r="85" spans="1:11" hidden="1">
      <c r="B85">
        <v>7</v>
      </c>
      <c r="E85">
        <v>7</v>
      </c>
      <c r="H85">
        <v>7</v>
      </c>
      <c r="K85">
        <v>7</v>
      </c>
    </row>
    <row r="86" spans="1:11" hidden="1">
      <c r="A86" t="s">
        <v>210</v>
      </c>
      <c r="B86">
        <v>1</v>
      </c>
      <c r="D86" t="s">
        <v>171</v>
      </c>
      <c r="E86">
        <v>1</v>
      </c>
      <c r="G86" t="s">
        <v>128</v>
      </c>
      <c r="H86">
        <v>1</v>
      </c>
      <c r="J86" t="s">
        <v>18</v>
      </c>
      <c r="K86">
        <v>1</v>
      </c>
    </row>
    <row r="87" spans="1:11" hidden="1">
      <c r="A87" t="s">
        <v>211</v>
      </c>
      <c r="B87">
        <v>2</v>
      </c>
      <c r="D87" t="s">
        <v>172</v>
      </c>
      <c r="E87">
        <v>2</v>
      </c>
      <c r="G87" t="s">
        <v>126</v>
      </c>
      <c r="H87">
        <v>2</v>
      </c>
      <c r="J87" t="s">
        <v>19</v>
      </c>
      <c r="K87">
        <v>2</v>
      </c>
    </row>
    <row r="88" spans="1:11">
      <c r="A88" t="s">
        <v>1655</v>
      </c>
      <c r="B88">
        <v>3</v>
      </c>
      <c r="D88" t="s">
        <v>1734</v>
      </c>
      <c r="E88">
        <v>3</v>
      </c>
      <c r="G88" t="s">
        <v>1672</v>
      </c>
      <c r="H88">
        <v>3</v>
      </c>
      <c r="J88" t="s">
        <v>1896</v>
      </c>
      <c r="K88">
        <v>3</v>
      </c>
    </row>
    <row r="89" spans="1:11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</row>
    <row r="90" spans="1:11" hidden="1">
      <c r="A90" t="s">
        <v>3</v>
      </c>
      <c r="B90">
        <v>5</v>
      </c>
      <c r="D90" t="s">
        <v>3</v>
      </c>
      <c r="E90">
        <v>5</v>
      </c>
      <c r="G90" t="s">
        <v>3</v>
      </c>
      <c r="H90">
        <v>5</v>
      </c>
      <c r="J90" t="s">
        <v>10</v>
      </c>
      <c r="K90">
        <v>5</v>
      </c>
    </row>
    <row r="91" spans="1:11" hidden="1">
      <c r="A91" t="s">
        <v>80</v>
      </c>
      <c r="B91">
        <v>6</v>
      </c>
      <c r="D91" t="s">
        <v>112</v>
      </c>
      <c r="E91">
        <v>6</v>
      </c>
      <c r="G91" t="s">
        <v>544</v>
      </c>
      <c r="H91">
        <v>6</v>
      </c>
      <c r="J91" t="s">
        <v>158</v>
      </c>
      <c r="K91">
        <v>6</v>
      </c>
    </row>
    <row r="92" spans="1:11" hidden="1">
      <c r="B92">
        <v>7</v>
      </c>
      <c r="E92">
        <v>7</v>
      </c>
      <c r="H92">
        <v>7</v>
      </c>
      <c r="K92">
        <v>7</v>
      </c>
    </row>
    <row r="93" spans="1:11" hidden="1">
      <c r="A93" t="s">
        <v>81</v>
      </c>
      <c r="B93">
        <v>1</v>
      </c>
      <c r="D93" t="s">
        <v>113</v>
      </c>
      <c r="E93">
        <v>1</v>
      </c>
      <c r="G93" t="s">
        <v>486</v>
      </c>
      <c r="H93">
        <v>1</v>
      </c>
      <c r="J93" t="s">
        <v>159</v>
      </c>
      <c r="K93">
        <v>1</v>
      </c>
    </row>
    <row r="94" spans="1:11" hidden="1">
      <c r="A94" t="s">
        <v>82</v>
      </c>
      <c r="B94">
        <v>2</v>
      </c>
      <c r="D94" t="s">
        <v>114</v>
      </c>
      <c r="E94">
        <v>2</v>
      </c>
      <c r="G94" t="s">
        <v>545</v>
      </c>
      <c r="H94">
        <v>2</v>
      </c>
      <c r="J94" t="s">
        <v>160</v>
      </c>
      <c r="K94">
        <v>2</v>
      </c>
    </row>
    <row r="95" spans="1:11">
      <c r="A95" t="s">
        <v>1656</v>
      </c>
      <c r="B95">
        <v>3</v>
      </c>
      <c r="D95" t="s">
        <v>1735</v>
      </c>
      <c r="E95">
        <v>3</v>
      </c>
      <c r="G95" t="s">
        <v>1818</v>
      </c>
      <c r="H95">
        <v>3</v>
      </c>
      <c r="J95" t="s">
        <v>1897</v>
      </c>
      <c r="K95">
        <v>3</v>
      </c>
    </row>
    <row r="96" spans="1:11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</row>
    <row r="97" spans="1:11" hidden="1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  <c r="J97" t="s">
        <v>3</v>
      </c>
      <c r="K97">
        <v>5</v>
      </c>
    </row>
    <row r="98" spans="1:11" hidden="1">
      <c r="A98" t="s">
        <v>203</v>
      </c>
      <c r="B98">
        <v>6</v>
      </c>
      <c r="D98" t="s">
        <v>89</v>
      </c>
      <c r="E98">
        <v>6</v>
      </c>
      <c r="G98" t="s">
        <v>101</v>
      </c>
      <c r="H98">
        <v>6</v>
      </c>
      <c r="J98" t="s">
        <v>89</v>
      </c>
      <c r="K98">
        <v>6</v>
      </c>
    </row>
    <row r="99" spans="1:11" hidden="1">
      <c r="B99">
        <v>7</v>
      </c>
      <c r="E99">
        <v>7</v>
      </c>
      <c r="H99">
        <v>7</v>
      </c>
      <c r="K99">
        <v>7</v>
      </c>
    </row>
    <row r="100" spans="1:11" hidden="1">
      <c r="A100" t="s">
        <v>204</v>
      </c>
      <c r="B100">
        <v>1</v>
      </c>
      <c r="D100" t="s">
        <v>90</v>
      </c>
      <c r="E100">
        <v>1</v>
      </c>
      <c r="G100" t="s">
        <v>102</v>
      </c>
      <c r="H100">
        <v>1</v>
      </c>
      <c r="J100" t="s">
        <v>90</v>
      </c>
      <c r="K100">
        <v>1</v>
      </c>
    </row>
    <row r="101" spans="1:11" hidden="1">
      <c r="A101" t="s">
        <v>205</v>
      </c>
      <c r="B101">
        <v>2</v>
      </c>
      <c r="D101" t="s">
        <v>91</v>
      </c>
      <c r="E101">
        <v>2</v>
      </c>
      <c r="G101" t="s">
        <v>103</v>
      </c>
      <c r="H101">
        <v>2</v>
      </c>
      <c r="J101" t="s">
        <v>91</v>
      </c>
      <c r="K101">
        <v>2</v>
      </c>
    </row>
    <row r="102" spans="1:11">
      <c r="A102" t="s">
        <v>1656</v>
      </c>
      <c r="B102">
        <v>3</v>
      </c>
      <c r="D102" t="s">
        <v>1736</v>
      </c>
      <c r="E102">
        <v>3</v>
      </c>
      <c r="G102" t="s">
        <v>1819</v>
      </c>
      <c r="H102">
        <v>3</v>
      </c>
      <c r="J102" t="s">
        <v>1898</v>
      </c>
      <c r="K102">
        <v>3</v>
      </c>
    </row>
    <row r="103" spans="1:11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</row>
    <row r="104" spans="1:11" hidden="1">
      <c r="A104" t="s">
        <v>3</v>
      </c>
      <c r="B104">
        <v>5</v>
      </c>
      <c r="D104" t="s">
        <v>3</v>
      </c>
      <c r="E104">
        <v>5</v>
      </c>
      <c r="G104" t="s">
        <v>10</v>
      </c>
      <c r="H104">
        <v>5</v>
      </c>
      <c r="J104" t="s">
        <v>3</v>
      </c>
      <c r="K104">
        <v>5</v>
      </c>
    </row>
    <row r="105" spans="1:11" hidden="1">
      <c r="A105" t="s">
        <v>124</v>
      </c>
      <c r="B105">
        <v>6</v>
      </c>
      <c r="D105" t="s">
        <v>115</v>
      </c>
      <c r="E105">
        <v>6</v>
      </c>
      <c r="G105" t="s">
        <v>32</v>
      </c>
      <c r="H105">
        <v>6</v>
      </c>
      <c r="J105" t="s">
        <v>115</v>
      </c>
      <c r="K105">
        <v>6</v>
      </c>
    </row>
    <row r="106" spans="1:11" hidden="1">
      <c r="B106">
        <v>7</v>
      </c>
      <c r="E106">
        <v>7</v>
      </c>
      <c r="H106">
        <v>7</v>
      </c>
      <c r="K106">
        <v>7</v>
      </c>
    </row>
    <row r="107" spans="1:11" hidden="1">
      <c r="A107" t="s">
        <v>125</v>
      </c>
      <c r="B107">
        <v>1</v>
      </c>
      <c r="D107" t="s">
        <v>116</v>
      </c>
      <c r="E107">
        <v>1</v>
      </c>
      <c r="G107" t="s">
        <v>33</v>
      </c>
      <c r="H107">
        <v>1</v>
      </c>
      <c r="J107" t="s">
        <v>116</v>
      </c>
      <c r="K107">
        <v>1</v>
      </c>
    </row>
    <row r="108" spans="1:11" hidden="1">
      <c r="A108" t="s">
        <v>126</v>
      </c>
      <c r="B108">
        <v>2</v>
      </c>
      <c r="D108" t="s">
        <v>117</v>
      </c>
      <c r="E108">
        <v>2</v>
      </c>
      <c r="G108" t="s">
        <v>34</v>
      </c>
      <c r="H108">
        <v>2</v>
      </c>
      <c r="J108" t="s">
        <v>117</v>
      </c>
      <c r="K108">
        <v>2</v>
      </c>
    </row>
    <row r="109" spans="1:11">
      <c r="A109" t="s">
        <v>1657</v>
      </c>
      <c r="B109">
        <v>3</v>
      </c>
      <c r="D109" t="s">
        <v>1736</v>
      </c>
      <c r="E109">
        <v>3</v>
      </c>
      <c r="G109" t="s">
        <v>1820</v>
      </c>
      <c r="H109">
        <v>3</v>
      </c>
      <c r="J109" t="s">
        <v>1899</v>
      </c>
      <c r="K109">
        <v>3</v>
      </c>
    </row>
    <row r="110" spans="1:11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</row>
    <row r="111" spans="1:11" hidden="1">
      <c r="A111" t="s">
        <v>3</v>
      </c>
      <c r="B111">
        <v>5</v>
      </c>
      <c r="D111" t="s">
        <v>3</v>
      </c>
      <c r="E111">
        <v>5</v>
      </c>
      <c r="G111" t="s">
        <v>3</v>
      </c>
      <c r="H111">
        <v>5</v>
      </c>
      <c r="J111" t="s">
        <v>10</v>
      </c>
      <c r="K111">
        <v>5</v>
      </c>
    </row>
    <row r="112" spans="1:11" hidden="1">
      <c r="A112" t="s">
        <v>86</v>
      </c>
      <c r="B112">
        <v>6</v>
      </c>
      <c r="D112" t="s">
        <v>80</v>
      </c>
      <c r="E112">
        <v>6</v>
      </c>
      <c r="G112" t="s">
        <v>92</v>
      </c>
      <c r="H112">
        <v>6</v>
      </c>
      <c r="J112" t="s">
        <v>170</v>
      </c>
      <c r="K112">
        <v>6</v>
      </c>
    </row>
    <row r="113" spans="1:11" hidden="1">
      <c r="B113">
        <v>7</v>
      </c>
      <c r="E113">
        <v>7</v>
      </c>
      <c r="H113">
        <v>7</v>
      </c>
      <c r="K113">
        <v>7</v>
      </c>
    </row>
    <row r="114" spans="1:11" hidden="1">
      <c r="A114" t="s">
        <v>87</v>
      </c>
      <c r="B114">
        <v>1</v>
      </c>
      <c r="D114" t="s">
        <v>81</v>
      </c>
      <c r="E114">
        <v>1</v>
      </c>
      <c r="G114" t="s">
        <v>93</v>
      </c>
      <c r="H114">
        <v>1</v>
      </c>
      <c r="J114" t="s">
        <v>171</v>
      </c>
      <c r="K114">
        <v>1</v>
      </c>
    </row>
    <row r="115" spans="1:11" hidden="1">
      <c r="A115" t="s">
        <v>88</v>
      </c>
      <c r="B115">
        <v>2</v>
      </c>
      <c r="D115" t="s">
        <v>82</v>
      </c>
      <c r="E115">
        <v>2</v>
      </c>
      <c r="G115" t="s">
        <v>94</v>
      </c>
      <c r="H115">
        <v>2</v>
      </c>
      <c r="J115" t="s">
        <v>172</v>
      </c>
      <c r="K115">
        <v>2</v>
      </c>
    </row>
    <row r="116" spans="1:11">
      <c r="A116" t="s">
        <v>1658</v>
      </c>
      <c r="B116">
        <v>3</v>
      </c>
      <c r="D116" t="s">
        <v>1737</v>
      </c>
      <c r="E116">
        <v>3</v>
      </c>
      <c r="G116" t="s">
        <v>1821</v>
      </c>
      <c r="H116">
        <v>3</v>
      </c>
      <c r="J116" t="s">
        <v>1900</v>
      </c>
      <c r="K116">
        <v>3</v>
      </c>
    </row>
    <row r="117" spans="1:11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</row>
    <row r="118" spans="1:11" hidden="1">
      <c r="A118" t="s">
        <v>3</v>
      </c>
      <c r="B118">
        <v>5</v>
      </c>
      <c r="D118" t="s">
        <v>3</v>
      </c>
      <c r="E118">
        <v>5</v>
      </c>
      <c r="G118" t="s">
        <v>3</v>
      </c>
      <c r="H118">
        <v>5</v>
      </c>
      <c r="J118" t="s">
        <v>3</v>
      </c>
      <c r="K118">
        <v>5</v>
      </c>
    </row>
    <row r="119" spans="1:11" hidden="1">
      <c r="A119" t="s">
        <v>41</v>
      </c>
      <c r="B119">
        <v>6</v>
      </c>
      <c r="D119" t="s">
        <v>124</v>
      </c>
      <c r="E119">
        <v>6</v>
      </c>
      <c r="G119" t="s">
        <v>109</v>
      </c>
      <c r="H119">
        <v>6</v>
      </c>
      <c r="J119" t="s">
        <v>112</v>
      </c>
      <c r="K119">
        <v>6</v>
      </c>
    </row>
    <row r="120" spans="1:11" hidden="1">
      <c r="B120">
        <v>7</v>
      </c>
      <c r="E120">
        <v>7</v>
      </c>
      <c r="H120">
        <v>7</v>
      </c>
      <c r="K120">
        <v>7</v>
      </c>
    </row>
    <row r="121" spans="1:11" hidden="1">
      <c r="A121" t="s">
        <v>42</v>
      </c>
      <c r="B121">
        <v>1</v>
      </c>
      <c r="D121" t="s">
        <v>125</v>
      </c>
      <c r="E121">
        <v>1</v>
      </c>
      <c r="G121" t="s">
        <v>110</v>
      </c>
      <c r="H121">
        <v>1</v>
      </c>
      <c r="J121" t="s">
        <v>113</v>
      </c>
      <c r="K121">
        <v>1</v>
      </c>
    </row>
    <row r="122" spans="1:11" hidden="1">
      <c r="A122" t="s">
        <v>43</v>
      </c>
      <c r="B122">
        <v>2</v>
      </c>
      <c r="D122" t="s">
        <v>126</v>
      </c>
      <c r="E122">
        <v>2</v>
      </c>
      <c r="G122" t="s">
        <v>111</v>
      </c>
      <c r="H122">
        <v>2</v>
      </c>
      <c r="J122" t="s">
        <v>114</v>
      </c>
      <c r="K122">
        <v>2</v>
      </c>
    </row>
    <row r="123" spans="1:11">
      <c r="A123" t="s">
        <v>1659</v>
      </c>
      <c r="B123">
        <v>3</v>
      </c>
      <c r="D123" t="s">
        <v>1738</v>
      </c>
      <c r="E123">
        <v>3</v>
      </c>
      <c r="G123" t="s">
        <v>1822</v>
      </c>
      <c r="H123">
        <v>3</v>
      </c>
      <c r="J123" t="s">
        <v>1901</v>
      </c>
      <c r="K123">
        <v>3</v>
      </c>
    </row>
    <row r="124" spans="1:11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</row>
    <row r="125" spans="1:11" hidden="1">
      <c r="A125" t="s">
        <v>3</v>
      </c>
      <c r="B125">
        <v>5</v>
      </c>
      <c r="D125" t="s">
        <v>3</v>
      </c>
      <c r="E125">
        <v>5</v>
      </c>
      <c r="G125" t="s">
        <v>3</v>
      </c>
      <c r="H125">
        <v>5</v>
      </c>
      <c r="J125" t="s">
        <v>3</v>
      </c>
      <c r="K125">
        <v>5</v>
      </c>
    </row>
    <row r="126" spans="1:11" hidden="1">
      <c r="A126" t="s">
        <v>20</v>
      </c>
      <c r="B126">
        <v>6</v>
      </c>
      <c r="D126" t="s">
        <v>131</v>
      </c>
      <c r="E126">
        <v>6</v>
      </c>
      <c r="G126" t="s">
        <v>53</v>
      </c>
      <c r="H126">
        <v>6</v>
      </c>
      <c r="J126" t="s">
        <v>80</v>
      </c>
      <c r="K126">
        <v>6</v>
      </c>
    </row>
    <row r="127" spans="1:11" hidden="1">
      <c r="B127">
        <v>7</v>
      </c>
      <c r="E127">
        <v>7</v>
      </c>
      <c r="H127">
        <v>7</v>
      </c>
      <c r="K127">
        <v>7</v>
      </c>
    </row>
    <row r="128" spans="1:11" hidden="1">
      <c r="A128" t="s">
        <v>21</v>
      </c>
      <c r="B128">
        <v>1</v>
      </c>
      <c r="D128" t="s">
        <v>132</v>
      </c>
      <c r="E128">
        <v>1</v>
      </c>
      <c r="G128" t="s">
        <v>54</v>
      </c>
      <c r="H128">
        <v>1</v>
      </c>
      <c r="J128" t="s">
        <v>81</v>
      </c>
      <c r="K128">
        <v>1</v>
      </c>
    </row>
    <row r="129" spans="1:11" hidden="1">
      <c r="A129" t="s">
        <v>22</v>
      </c>
      <c r="B129">
        <v>2</v>
      </c>
      <c r="D129" t="s">
        <v>133</v>
      </c>
      <c r="E129">
        <v>2</v>
      </c>
      <c r="G129" t="s">
        <v>55</v>
      </c>
      <c r="H129">
        <v>2</v>
      </c>
      <c r="J129" t="s">
        <v>82</v>
      </c>
      <c r="K129">
        <v>2</v>
      </c>
    </row>
    <row r="130" spans="1:11">
      <c r="A130" t="s">
        <v>1660</v>
      </c>
      <c r="B130">
        <v>3</v>
      </c>
      <c r="D130" t="s">
        <v>1739</v>
      </c>
      <c r="E130">
        <v>3</v>
      </c>
      <c r="G130" t="s">
        <v>1823</v>
      </c>
      <c r="H130">
        <v>3</v>
      </c>
      <c r="J130" t="s">
        <v>1902</v>
      </c>
      <c r="K130">
        <v>3</v>
      </c>
    </row>
    <row r="131" spans="1:11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</row>
    <row r="132" spans="1:11" hidden="1">
      <c r="A132" t="s">
        <v>10</v>
      </c>
      <c r="B132">
        <v>5</v>
      </c>
      <c r="D132" t="s">
        <v>3</v>
      </c>
      <c r="E132">
        <v>5</v>
      </c>
      <c r="G132" t="s">
        <v>10</v>
      </c>
      <c r="H132">
        <v>5</v>
      </c>
      <c r="J132" t="s">
        <v>3</v>
      </c>
      <c r="K132">
        <v>5</v>
      </c>
    </row>
    <row r="133" spans="1:11" hidden="1">
      <c r="A133" t="s">
        <v>131</v>
      </c>
      <c r="B133">
        <v>6</v>
      </c>
      <c r="D133" t="s">
        <v>53</v>
      </c>
      <c r="E133">
        <v>6</v>
      </c>
      <c r="G133" t="s">
        <v>203</v>
      </c>
      <c r="H133">
        <v>6</v>
      </c>
      <c r="J133" t="s">
        <v>107</v>
      </c>
      <c r="K133">
        <v>6</v>
      </c>
    </row>
    <row r="134" spans="1:11" hidden="1">
      <c r="B134">
        <v>7</v>
      </c>
      <c r="E134">
        <v>7</v>
      </c>
      <c r="H134">
        <v>7</v>
      </c>
      <c r="K134">
        <v>7</v>
      </c>
    </row>
    <row r="135" spans="1:11" hidden="1">
      <c r="A135" t="s">
        <v>132</v>
      </c>
      <c r="B135">
        <v>1</v>
      </c>
      <c r="D135" t="s">
        <v>54</v>
      </c>
      <c r="E135">
        <v>1</v>
      </c>
      <c r="G135" t="s">
        <v>204</v>
      </c>
      <c r="H135">
        <v>1</v>
      </c>
      <c r="J135" t="s">
        <v>108</v>
      </c>
      <c r="K135">
        <v>1</v>
      </c>
    </row>
    <row r="136" spans="1:11" hidden="1">
      <c r="A136" t="s">
        <v>133</v>
      </c>
      <c r="B136">
        <v>2</v>
      </c>
      <c r="D136" t="s">
        <v>55</v>
      </c>
      <c r="E136">
        <v>2</v>
      </c>
      <c r="G136" t="s">
        <v>205</v>
      </c>
      <c r="H136">
        <v>2</v>
      </c>
      <c r="J136" t="s">
        <v>46</v>
      </c>
      <c r="K136">
        <v>2</v>
      </c>
    </row>
    <row r="137" spans="1:11">
      <c r="A137" t="s">
        <v>1661</v>
      </c>
      <c r="B137">
        <v>3</v>
      </c>
      <c r="D137" t="s">
        <v>1526</v>
      </c>
      <c r="E137">
        <v>3</v>
      </c>
      <c r="G137" t="s">
        <v>1823</v>
      </c>
      <c r="H137">
        <v>3</v>
      </c>
      <c r="J137" t="s">
        <v>1903</v>
      </c>
      <c r="K137">
        <v>3</v>
      </c>
    </row>
    <row r="138" spans="1:11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</row>
    <row r="139" spans="1:11" hidden="1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  <c r="J139" t="s">
        <v>3</v>
      </c>
      <c r="K139">
        <v>5</v>
      </c>
    </row>
    <row r="140" spans="1:11" hidden="1">
      <c r="A140" t="s">
        <v>109</v>
      </c>
      <c r="B140">
        <v>6</v>
      </c>
      <c r="D140" t="s">
        <v>158</v>
      </c>
      <c r="E140">
        <v>6</v>
      </c>
      <c r="G140" t="s">
        <v>206</v>
      </c>
      <c r="H140">
        <v>6</v>
      </c>
      <c r="J140" t="s">
        <v>53</v>
      </c>
      <c r="K140">
        <v>6</v>
      </c>
    </row>
    <row r="141" spans="1:11" hidden="1">
      <c r="B141">
        <v>7</v>
      </c>
      <c r="E141">
        <v>7</v>
      </c>
      <c r="H141">
        <v>7</v>
      </c>
      <c r="K141">
        <v>7</v>
      </c>
    </row>
    <row r="142" spans="1:11" hidden="1">
      <c r="A142" t="s">
        <v>110</v>
      </c>
      <c r="B142">
        <v>1</v>
      </c>
      <c r="D142" t="s">
        <v>159</v>
      </c>
      <c r="E142">
        <v>1</v>
      </c>
      <c r="G142" t="s">
        <v>207</v>
      </c>
      <c r="H142">
        <v>1</v>
      </c>
      <c r="J142" t="s">
        <v>54</v>
      </c>
      <c r="K142">
        <v>1</v>
      </c>
    </row>
    <row r="143" spans="1:11" hidden="1">
      <c r="A143" t="s">
        <v>111</v>
      </c>
      <c r="B143">
        <v>2</v>
      </c>
      <c r="D143" t="s">
        <v>160</v>
      </c>
      <c r="E143">
        <v>2</v>
      </c>
      <c r="G143" t="s">
        <v>208</v>
      </c>
      <c r="H143">
        <v>2</v>
      </c>
      <c r="J143" t="s">
        <v>55</v>
      </c>
      <c r="K143">
        <v>2</v>
      </c>
    </row>
    <row r="144" spans="1:11">
      <c r="A144" t="s">
        <v>1662</v>
      </c>
      <c r="B144">
        <v>3</v>
      </c>
      <c r="D144" t="s">
        <v>1740</v>
      </c>
      <c r="E144">
        <v>3</v>
      </c>
      <c r="G144" t="s">
        <v>1823</v>
      </c>
      <c r="H144">
        <v>3</v>
      </c>
      <c r="J144" t="s">
        <v>1904</v>
      </c>
      <c r="K144">
        <v>3</v>
      </c>
    </row>
    <row r="145" spans="1:11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</row>
    <row r="146" spans="1:11" hidden="1">
      <c r="A146" t="s">
        <v>3</v>
      </c>
      <c r="B146">
        <v>5</v>
      </c>
      <c r="D146" t="s">
        <v>3</v>
      </c>
      <c r="E146">
        <v>5</v>
      </c>
      <c r="G146" t="s">
        <v>3</v>
      </c>
      <c r="H146">
        <v>5</v>
      </c>
      <c r="J146" t="s">
        <v>10</v>
      </c>
      <c r="K146">
        <v>5</v>
      </c>
    </row>
    <row r="147" spans="1:11" hidden="1">
      <c r="A147" t="s">
        <v>11</v>
      </c>
      <c r="B147">
        <v>6</v>
      </c>
      <c r="D147" t="s">
        <v>107</v>
      </c>
      <c r="E147">
        <v>6</v>
      </c>
      <c r="G147" t="s">
        <v>56</v>
      </c>
      <c r="H147">
        <v>6</v>
      </c>
      <c r="J147" t="s">
        <v>131</v>
      </c>
      <c r="K147">
        <v>6</v>
      </c>
    </row>
    <row r="148" spans="1:11" hidden="1">
      <c r="B148">
        <v>7</v>
      </c>
      <c r="E148">
        <v>7</v>
      </c>
      <c r="H148">
        <v>7</v>
      </c>
      <c r="K148">
        <v>7</v>
      </c>
    </row>
    <row r="149" spans="1:11" hidden="1">
      <c r="A149" t="s">
        <v>12</v>
      </c>
      <c r="B149">
        <v>1</v>
      </c>
      <c r="D149" t="s">
        <v>108</v>
      </c>
      <c r="E149">
        <v>1</v>
      </c>
      <c r="G149" t="s">
        <v>57</v>
      </c>
      <c r="H149">
        <v>1</v>
      </c>
      <c r="J149" t="s">
        <v>132</v>
      </c>
      <c r="K149">
        <v>1</v>
      </c>
    </row>
    <row r="150" spans="1:11" hidden="1">
      <c r="A150" t="s">
        <v>13</v>
      </c>
      <c r="B150">
        <v>2</v>
      </c>
      <c r="D150" t="s">
        <v>46</v>
      </c>
      <c r="E150">
        <v>2</v>
      </c>
      <c r="G150" t="s">
        <v>58</v>
      </c>
      <c r="H150">
        <v>2</v>
      </c>
      <c r="J150" t="s">
        <v>133</v>
      </c>
      <c r="K150">
        <v>2</v>
      </c>
    </row>
    <row r="151" spans="1:11">
      <c r="A151" t="s">
        <v>1663</v>
      </c>
      <c r="B151">
        <v>3</v>
      </c>
      <c r="D151" t="s">
        <v>1741</v>
      </c>
      <c r="E151">
        <v>3</v>
      </c>
      <c r="G151" t="s">
        <v>1824</v>
      </c>
      <c r="H151">
        <v>3</v>
      </c>
      <c r="J151" t="s">
        <v>1905</v>
      </c>
      <c r="K151">
        <v>3</v>
      </c>
    </row>
    <row r="152" spans="1:11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</row>
    <row r="153" spans="1:11" hidden="1">
      <c r="A153" t="s">
        <v>3</v>
      </c>
      <c r="B153">
        <v>5</v>
      </c>
      <c r="D153" t="s">
        <v>3</v>
      </c>
      <c r="E153">
        <v>5</v>
      </c>
      <c r="G153" t="s">
        <v>3</v>
      </c>
      <c r="H153">
        <v>5</v>
      </c>
      <c r="J153" t="s">
        <v>3</v>
      </c>
      <c r="K153">
        <v>5</v>
      </c>
    </row>
    <row r="154" spans="1:11" hidden="1">
      <c r="A154" t="s">
        <v>17</v>
      </c>
      <c r="B154">
        <v>6</v>
      </c>
      <c r="D154" t="s">
        <v>59</v>
      </c>
      <c r="E154">
        <v>6</v>
      </c>
      <c r="G154" t="s">
        <v>65</v>
      </c>
      <c r="H154">
        <v>6</v>
      </c>
      <c r="J154" t="s">
        <v>74</v>
      </c>
      <c r="K154">
        <v>6</v>
      </c>
    </row>
    <row r="155" spans="1:11" hidden="1">
      <c r="B155">
        <v>7</v>
      </c>
      <c r="E155">
        <v>7</v>
      </c>
      <c r="H155">
        <v>7</v>
      </c>
      <c r="K155">
        <v>7</v>
      </c>
    </row>
    <row r="156" spans="1:11" hidden="1">
      <c r="A156" t="s">
        <v>18</v>
      </c>
      <c r="B156">
        <v>1</v>
      </c>
      <c r="D156" t="s">
        <v>60</v>
      </c>
      <c r="E156">
        <v>1</v>
      </c>
      <c r="G156" t="s">
        <v>66</v>
      </c>
      <c r="H156">
        <v>1</v>
      </c>
      <c r="J156" t="s">
        <v>75</v>
      </c>
      <c r="K156">
        <v>1</v>
      </c>
    </row>
    <row r="157" spans="1:11" hidden="1">
      <c r="A157" t="s">
        <v>19</v>
      </c>
      <c r="B157">
        <v>2</v>
      </c>
      <c r="D157" t="s">
        <v>61</v>
      </c>
      <c r="E157">
        <v>2</v>
      </c>
      <c r="G157" t="s">
        <v>67</v>
      </c>
      <c r="H157">
        <v>2</v>
      </c>
      <c r="J157" t="s">
        <v>76</v>
      </c>
      <c r="K157">
        <v>2</v>
      </c>
    </row>
    <row r="158" spans="1:11">
      <c r="A158" t="s">
        <v>1664</v>
      </c>
      <c r="B158">
        <v>3</v>
      </c>
      <c r="D158" t="s">
        <v>1742</v>
      </c>
      <c r="E158">
        <v>3</v>
      </c>
      <c r="G158" t="s">
        <v>1825</v>
      </c>
      <c r="H158">
        <v>3</v>
      </c>
      <c r="J158" t="s">
        <v>1906</v>
      </c>
      <c r="K158">
        <v>3</v>
      </c>
    </row>
    <row r="159" spans="1:11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</row>
    <row r="160" spans="1:11" hidden="1">
      <c r="A160" t="s">
        <v>3</v>
      </c>
      <c r="B160">
        <v>5</v>
      </c>
      <c r="D160" t="s">
        <v>3</v>
      </c>
      <c r="E160">
        <v>5</v>
      </c>
      <c r="G160" t="s">
        <v>3</v>
      </c>
      <c r="H160">
        <v>5</v>
      </c>
      <c r="J160" t="s">
        <v>3</v>
      </c>
      <c r="K160">
        <v>5</v>
      </c>
    </row>
    <row r="161" spans="1:11" hidden="1">
      <c r="A161" t="s">
        <v>134</v>
      </c>
      <c r="B161">
        <v>6</v>
      </c>
      <c r="D161" t="s">
        <v>95</v>
      </c>
      <c r="E161">
        <v>6</v>
      </c>
      <c r="G161" t="s">
        <v>14</v>
      </c>
      <c r="H161">
        <v>6</v>
      </c>
      <c r="J161" t="s">
        <v>65</v>
      </c>
      <c r="K161">
        <v>6</v>
      </c>
    </row>
    <row r="162" spans="1:11" hidden="1">
      <c r="B162">
        <v>7</v>
      </c>
      <c r="E162">
        <v>7</v>
      </c>
      <c r="H162">
        <v>7</v>
      </c>
      <c r="K162">
        <v>7</v>
      </c>
    </row>
    <row r="163" spans="1:11" hidden="1">
      <c r="A163" t="s">
        <v>135</v>
      </c>
      <c r="B163">
        <v>1</v>
      </c>
      <c r="D163" t="s">
        <v>96</v>
      </c>
      <c r="E163">
        <v>1</v>
      </c>
      <c r="G163" t="s">
        <v>15</v>
      </c>
      <c r="H163">
        <v>1</v>
      </c>
      <c r="J163" t="s">
        <v>66</v>
      </c>
      <c r="K163">
        <v>1</v>
      </c>
    </row>
    <row r="164" spans="1:11" hidden="1">
      <c r="A164" t="s">
        <v>136</v>
      </c>
      <c r="B164">
        <v>2</v>
      </c>
      <c r="D164" t="s">
        <v>97</v>
      </c>
      <c r="E164">
        <v>2</v>
      </c>
      <c r="G164" t="s">
        <v>16</v>
      </c>
      <c r="H164">
        <v>2</v>
      </c>
      <c r="J164" t="s">
        <v>67</v>
      </c>
      <c r="K164">
        <v>2</v>
      </c>
    </row>
    <row r="165" spans="1:11">
      <c r="A165" t="s">
        <v>1665</v>
      </c>
      <c r="B165">
        <v>3</v>
      </c>
      <c r="D165" t="s">
        <v>1743</v>
      </c>
      <c r="E165">
        <v>3</v>
      </c>
      <c r="G165" t="s">
        <v>1826</v>
      </c>
      <c r="H165">
        <v>3</v>
      </c>
      <c r="J165" t="s">
        <v>1626</v>
      </c>
      <c r="K165">
        <v>3</v>
      </c>
    </row>
    <row r="166" spans="1:11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</row>
    <row r="167" spans="1:11" hidden="1">
      <c r="A167" t="s">
        <v>3</v>
      </c>
      <c r="B167">
        <v>5</v>
      </c>
      <c r="D167" t="s">
        <v>3</v>
      </c>
      <c r="E167">
        <v>5</v>
      </c>
      <c r="G167" t="s">
        <v>3</v>
      </c>
      <c r="H167">
        <v>5</v>
      </c>
      <c r="J167" t="s">
        <v>3</v>
      </c>
      <c r="K167">
        <v>5</v>
      </c>
    </row>
    <row r="168" spans="1:11" hidden="1">
      <c r="A168" t="s">
        <v>539</v>
      </c>
      <c r="B168">
        <v>6</v>
      </c>
      <c r="D168" t="s">
        <v>74</v>
      </c>
      <c r="E168">
        <v>6</v>
      </c>
      <c r="G168" t="s">
        <v>188</v>
      </c>
      <c r="H168">
        <v>6</v>
      </c>
      <c r="J168" t="s">
        <v>59</v>
      </c>
      <c r="K168">
        <v>6</v>
      </c>
    </row>
    <row r="169" spans="1:11" hidden="1">
      <c r="B169">
        <v>7</v>
      </c>
      <c r="E169">
        <v>7</v>
      </c>
      <c r="H169">
        <v>7</v>
      </c>
      <c r="K169">
        <v>7</v>
      </c>
    </row>
    <row r="170" spans="1:11" hidden="1">
      <c r="A170" t="s">
        <v>478</v>
      </c>
      <c r="B170">
        <v>1</v>
      </c>
      <c r="D170" t="s">
        <v>75</v>
      </c>
      <c r="E170">
        <v>1</v>
      </c>
      <c r="G170" t="s">
        <v>189</v>
      </c>
      <c r="H170">
        <v>1</v>
      </c>
      <c r="J170" t="s">
        <v>60</v>
      </c>
      <c r="K170">
        <v>1</v>
      </c>
    </row>
    <row r="171" spans="1:11" hidden="1">
      <c r="A171" t="s">
        <v>540</v>
      </c>
      <c r="B171">
        <v>2</v>
      </c>
      <c r="D171" t="s">
        <v>76</v>
      </c>
      <c r="E171">
        <v>2</v>
      </c>
      <c r="G171" t="s">
        <v>190</v>
      </c>
      <c r="H171">
        <v>2</v>
      </c>
      <c r="J171" t="s">
        <v>61</v>
      </c>
      <c r="K171">
        <v>2</v>
      </c>
    </row>
    <row r="172" spans="1:11">
      <c r="A172" t="s">
        <v>1666</v>
      </c>
      <c r="B172">
        <v>3</v>
      </c>
      <c r="D172" t="s">
        <v>1744</v>
      </c>
      <c r="E172">
        <v>3</v>
      </c>
      <c r="G172" t="s">
        <v>1827</v>
      </c>
      <c r="H172">
        <v>3</v>
      </c>
      <c r="J172" t="s">
        <v>1907</v>
      </c>
      <c r="K172">
        <v>3</v>
      </c>
    </row>
    <row r="173" spans="1:11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</row>
    <row r="174" spans="1:11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3</v>
      </c>
      <c r="K174">
        <v>5</v>
      </c>
    </row>
    <row r="175" spans="1:11" hidden="1">
      <c r="A175" t="s">
        <v>23</v>
      </c>
      <c r="B175">
        <v>6</v>
      </c>
      <c r="D175" t="s">
        <v>62</v>
      </c>
      <c r="E175">
        <v>6</v>
      </c>
      <c r="G175" t="s">
        <v>191</v>
      </c>
      <c r="H175">
        <v>6</v>
      </c>
      <c r="J175" t="s">
        <v>539</v>
      </c>
      <c r="K175">
        <v>6</v>
      </c>
    </row>
    <row r="176" spans="1:11" hidden="1">
      <c r="B176">
        <v>7</v>
      </c>
      <c r="E176">
        <v>7</v>
      </c>
      <c r="H176">
        <v>7</v>
      </c>
      <c r="K176">
        <v>7</v>
      </c>
    </row>
    <row r="177" spans="1:11" hidden="1">
      <c r="A177" t="s">
        <v>24</v>
      </c>
      <c r="B177">
        <v>1</v>
      </c>
      <c r="D177" t="s">
        <v>63</v>
      </c>
      <c r="E177">
        <v>1</v>
      </c>
      <c r="G177" t="s">
        <v>192</v>
      </c>
      <c r="H177">
        <v>1</v>
      </c>
      <c r="J177" t="s">
        <v>478</v>
      </c>
      <c r="K177">
        <v>1</v>
      </c>
    </row>
    <row r="178" spans="1:11" hidden="1">
      <c r="A178" t="s">
        <v>25</v>
      </c>
      <c r="B178">
        <v>2</v>
      </c>
      <c r="D178" t="s">
        <v>64</v>
      </c>
      <c r="E178">
        <v>2</v>
      </c>
      <c r="G178" t="s">
        <v>193</v>
      </c>
      <c r="H178">
        <v>2</v>
      </c>
      <c r="J178" t="s">
        <v>540</v>
      </c>
      <c r="K178">
        <v>2</v>
      </c>
    </row>
    <row r="179" spans="1:11">
      <c r="A179" t="s">
        <v>1667</v>
      </c>
      <c r="B179">
        <v>3</v>
      </c>
      <c r="D179" t="s">
        <v>1745</v>
      </c>
      <c r="E179">
        <v>3</v>
      </c>
      <c r="G179" t="s">
        <v>1828</v>
      </c>
      <c r="H179">
        <v>3</v>
      </c>
      <c r="J179" t="s">
        <v>1908</v>
      </c>
      <c r="K179">
        <v>3</v>
      </c>
    </row>
    <row r="180" spans="1:11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</row>
    <row r="181" spans="1:11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  <c r="J181" t="s">
        <v>3</v>
      </c>
      <c r="K181">
        <v>5</v>
      </c>
    </row>
    <row r="182" spans="1:11" hidden="1">
      <c r="A182" t="s">
        <v>59</v>
      </c>
      <c r="B182">
        <v>6</v>
      </c>
      <c r="D182" t="s">
        <v>20</v>
      </c>
      <c r="E182">
        <v>6</v>
      </c>
      <c r="G182" t="s">
        <v>74</v>
      </c>
      <c r="H182">
        <v>6</v>
      </c>
      <c r="J182" t="s">
        <v>118</v>
      </c>
      <c r="K182">
        <v>6</v>
      </c>
    </row>
    <row r="183" spans="1:11" hidden="1">
      <c r="B183">
        <v>7</v>
      </c>
      <c r="E183">
        <v>7</v>
      </c>
      <c r="H183">
        <v>7</v>
      </c>
      <c r="K183">
        <v>7</v>
      </c>
    </row>
    <row r="184" spans="1:11" hidden="1">
      <c r="A184" t="s">
        <v>60</v>
      </c>
      <c r="B184">
        <v>1</v>
      </c>
      <c r="D184" t="s">
        <v>21</v>
      </c>
      <c r="E184">
        <v>1</v>
      </c>
      <c r="G184" t="s">
        <v>75</v>
      </c>
      <c r="H184">
        <v>1</v>
      </c>
      <c r="J184" t="s">
        <v>119</v>
      </c>
      <c r="K184">
        <v>1</v>
      </c>
    </row>
    <row r="185" spans="1:11" hidden="1">
      <c r="A185" t="s">
        <v>61</v>
      </c>
      <c r="B185">
        <v>2</v>
      </c>
      <c r="D185" t="s">
        <v>22</v>
      </c>
      <c r="E185">
        <v>2</v>
      </c>
      <c r="G185" t="s">
        <v>76</v>
      </c>
      <c r="H185">
        <v>2</v>
      </c>
      <c r="J185" t="s">
        <v>120</v>
      </c>
      <c r="K185">
        <v>2</v>
      </c>
    </row>
    <row r="186" spans="1:11">
      <c r="A186" t="s">
        <v>1668</v>
      </c>
      <c r="B186">
        <v>3</v>
      </c>
      <c r="D186" t="s">
        <v>1746</v>
      </c>
      <c r="E186">
        <v>3</v>
      </c>
      <c r="G186" t="s">
        <v>1829</v>
      </c>
      <c r="H186">
        <v>3</v>
      </c>
      <c r="J186" t="s">
        <v>1909</v>
      </c>
      <c r="K186">
        <v>3</v>
      </c>
    </row>
    <row r="187" spans="1:11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</row>
    <row r="188" spans="1:11" hidden="1">
      <c r="A188" t="s">
        <v>3</v>
      </c>
      <c r="B188">
        <v>5</v>
      </c>
      <c r="D188" t="s">
        <v>10</v>
      </c>
      <c r="E188">
        <v>5</v>
      </c>
      <c r="G188" t="s">
        <v>3</v>
      </c>
      <c r="H188">
        <v>5</v>
      </c>
      <c r="J188" t="s">
        <v>10</v>
      </c>
      <c r="K188">
        <v>5</v>
      </c>
    </row>
    <row r="189" spans="1:11" hidden="1">
      <c r="A189" t="s">
        <v>206</v>
      </c>
      <c r="B189">
        <v>6</v>
      </c>
      <c r="D189" t="s">
        <v>65</v>
      </c>
      <c r="E189">
        <v>6</v>
      </c>
      <c r="G189" t="s">
        <v>170</v>
      </c>
      <c r="H189">
        <v>6</v>
      </c>
      <c r="J189" t="s">
        <v>14</v>
      </c>
      <c r="K189">
        <v>6</v>
      </c>
    </row>
    <row r="190" spans="1:11" hidden="1">
      <c r="B190">
        <v>7</v>
      </c>
      <c r="E190">
        <v>7</v>
      </c>
      <c r="H190">
        <v>7</v>
      </c>
      <c r="K190">
        <v>7</v>
      </c>
    </row>
    <row r="191" spans="1:11" hidden="1">
      <c r="A191" t="s">
        <v>207</v>
      </c>
      <c r="B191">
        <v>1</v>
      </c>
      <c r="D191" t="s">
        <v>66</v>
      </c>
      <c r="E191">
        <v>1</v>
      </c>
      <c r="G191" t="s">
        <v>171</v>
      </c>
      <c r="H191">
        <v>1</v>
      </c>
      <c r="J191" t="s">
        <v>15</v>
      </c>
      <c r="K191">
        <v>1</v>
      </c>
    </row>
    <row r="192" spans="1:11" hidden="1">
      <c r="A192" t="s">
        <v>208</v>
      </c>
      <c r="B192">
        <v>2</v>
      </c>
      <c r="D192" t="s">
        <v>67</v>
      </c>
      <c r="E192">
        <v>2</v>
      </c>
      <c r="G192" t="s">
        <v>172</v>
      </c>
      <c r="H192">
        <v>2</v>
      </c>
      <c r="J192" t="s">
        <v>16</v>
      </c>
      <c r="K192">
        <v>2</v>
      </c>
    </row>
    <row r="193" spans="1:11">
      <c r="A193" t="s">
        <v>1669</v>
      </c>
      <c r="B193">
        <v>3</v>
      </c>
      <c r="D193" t="s">
        <v>1747</v>
      </c>
      <c r="E193">
        <v>3</v>
      </c>
      <c r="G193" t="s">
        <v>1830</v>
      </c>
      <c r="H193">
        <v>3</v>
      </c>
      <c r="J193" t="s">
        <v>1910</v>
      </c>
      <c r="K193">
        <v>3</v>
      </c>
    </row>
    <row r="194" spans="1:11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</row>
    <row r="195" spans="1:11" hidden="1">
      <c r="A195" t="s">
        <v>3</v>
      </c>
      <c r="B195">
        <v>5</v>
      </c>
      <c r="D195" t="s">
        <v>3</v>
      </c>
      <c r="E195">
        <v>5</v>
      </c>
      <c r="G195" t="s">
        <v>3</v>
      </c>
      <c r="H195">
        <v>5</v>
      </c>
      <c r="J195" t="s">
        <v>3</v>
      </c>
      <c r="K195">
        <v>5</v>
      </c>
    </row>
    <row r="196" spans="1:11" hidden="1">
      <c r="A196" t="s">
        <v>95</v>
      </c>
      <c r="B196">
        <v>6</v>
      </c>
      <c r="D196" t="s">
        <v>14</v>
      </c>
      <c r="E196">
        <v>6</v>
      </c>
      <c r="G196" t="s">
        <v>115</v>
      </c>
      <c r="H196">
        <v>6</v>
      </c>
      <c r="J196" t="s">
        <v>62</v>
      </c>
      <c r="K196">
        <v>6</v>
      </c>
    </row>
    <row r="197" spans="1:11" hidden="1">
      <c r="B197">
        <v>7</v>
      </c>
      <c r="E197">
        <v>7</v>
      </c>
      <c r="H197">
        <v>7</v>
      </c>
      <c r="K197">
        <v>7</v>
      </c>
    </row>
    <row r="198" spans="1:11" hidden="1">
      <c r="A198" t="s">
        <v>96</v>
      </c>
      <c r="B198">
        <v>1</v>
      </c>
      <c r="D198" t="s">
        <v>15</v>
      </c>
      <c r="E198">
        <v>1</v>
      </c>
      <c r="G198" t="s">
        <v>116</v>
      </c>
      <c r="H198">
        <v>1</v>
      </c>
      <c r="J198" t="s">
        <v>63</v>
      </c>
      <c r="K198">
        <v>1</v>
      </c>
    </row>
    <row r="199" spans="1:11" hidden="1">
      <c r="A199" t="s">
        <v>97</v>
      </c>
      <c r="B199">
        <v>2</v>
      </c>
      <c r="D199" t="s">
        <v>16</v>
      </c>
      <c r="E199">
        <v>2</v>
      </c>
      <c r="G199" t="s">
        <v>117</v>
      </c>
      <c r="H199">
        <v>2</v>
      </c>
      <c r="J199" t="s">
        <v>64</v>
      </c>
      <c r="K199">
        <v>2</v>
      </c>
    </row>
    <row r="200" spans="1:11">
      <c r="A200" t="s">
        <v>1670</v>
      </c>
      <c r="B200">
        <v>3</v>
      </c>
      <c r="D200" t="s">
        <v>1748</v>
      </c>
      <c r="E200">
        <v>3</v>
      </c>
      <c r="G200" t="s">
        <v>1831</v>
      </c>
      <c r="H200">
        <v>3</v>
      </c>
      <c r="J200" t="s">
        <v>1911</v>
      </c>
      <c r="K200">
        <v>3</v>
      </c>
    </row>
    <row r="201" spans="1:11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</row>
    <row r="202" spans="1:11" hidden="1">
      <c r="A202" t="s">
        <v>3</v>
      </c>
      <c r="B202">
        <v>5</v>
      </c>
      <c r="D202" t="s">
        <v>3</v>
      </c>
      <c r="E202">
        <v>5</v>
      </c>
      <c r="G202" t="s">
        <v>10</v>
      </c>
      <c r="H202">
        <v>5</v>
      </c>
      <c r="J202" t="s">
        <v>3</v>
      </c>
      <c r="K202">
        <v>5</v>
      </c>
    </row>
    <row r="203" spans="1:11" hidden="1">
      <c r="A203" t="s">
        <v>544</v>
      </c>
      <c r="B203">
        <v>6</v>
      </c>
      <c r="D203" t="s">
        <v>134</v>
      </c>
      <c r="E203">
        <v>6</v>
      </c>
      <c r="G203" t="s">
        <v>152</v>
      </c>
      <c r="H203">
        <v>6</v>
      </c>
      <c r="J203" t="s">
        <v>56</v>
      </c>
      <c r="K203">
        <v>6</v>
      </c>
    </row>
    <row r="204" spans="1:11" hidden="1">
      <c r="B204">
        <v>7</v>
      </c>
      <c r="E204">
        <v>7</v>
      </c>
      <c r="H204">
        <v>7</v>
      </c>
      <c r="K204">
        <v>7</v>
      </c>
    </row>
    <row r="205" spans="1:11" hidden="1">
      <c r="A205" t="s">
        <v>486</v>
      </c>
      <c r="B205">
        <v>1</v>
      </c>
      <c r="D205" t="s">
        <v>135</v>
      </c>
      <c r="E205">
        <v>1</v>
      </c>
      <c r="G205" t="s">
        <v>153</v>
      </c>
      <c r="H205">
        <v>1</v>
      </c>
      <c r="J205" t="s">
        <v>57</v>
      </c>
      <c r="K205">
        <v>1</v>
      </c>
    </row>
    <row r="206" spans="1:11" hidden="1">
      <c r="A206" t="s">
        <v>545</v>
      </c>
      <c r="B206">
        <v>2</v>
      </c>
      <c r="D206" t="s">
        <v>136</v>
      </c>
      <c r="E206">
        <v>2</v>
      </c>
      <c r="G206" t="s">
        <v>154</v>
      </c>
      <c r="H206">
        <v>2</v>
      </c>
      <c r="J206" t="s">
        <v>58</v>
      </c>
      <c r="K206">
        <v>2</v>
      </c>
    </row>
    <row r="207" spans="1:11">
      <c r="A207" t="s">
        <v>1671</v>
      </c>
      <c r="B207">
        <v>3</v>
      </c>
      <c r="D207" t="s">
        <v>1749</v>
      </c>
      <c r="E207">
        <v>3</v>
      </c>
      <c r="G207" t="s">
        <v>1832</v>
      </c>
      <c r="H207">
        <v>3</v>
      </c>
      <c r="J207" t="s">
        <v>1527</v>
      </c>
      <c r="K207">
        <v>3</v>
      </c>
    </row>
    <row r="208" spans="1:11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</row>
    <row r="209" spans="1:11" hidden="1">
      <c r="A209" t="s">
        <v>3</v>
      </c>
      <c r="B209">
        <v>5</v>
      </c>
      <c r="D209" t="s">
        <v>3</v>
      </c>
      <c r="E209">
        <v>5</v>
      </c>
      <c r="G209" t="s">
        <v>3</v>
      </c>
      <c r="H209">
        <v>5</v>
      </c>
      <c r="J209" t="s">
        <v>3</v>
      </c>
      <c r="K209">
        <v>5</v>
      </c>
    </row>
    <row r="210" spans="1:11" hidden="1">
      <c r="A210" t="s">
        <v>1063</v>
      </c>
      <c r="B210">
        <v>6</v>
      </c>
      <c r="D210" t="s">
        <v>539</v>
      </c>
      <c r="E210">
        <v>6</v>
      </c>
      <c r="G210" t="s">
        <v>155</v>
      </c>
      <c r="H210">
        <v>6</v>
      </c>
      <c r="J210" t="s">
        <v>95</v>
      </c>
      <c r="K210">
        <v>6</v>
      </c>
    </row>
    <row r="211" spans="1:11" hidden="1">
      <c r="B211">
        <v>7</v>
      </c>
      <c r="E211">
        <v>7</v>
      </c>
      <c r="H211">
        <v>7</v>
      </c>
      <c r="K211">
        <v>7</v>
      </c>
    </row>
    <row r="212" spans="1:11" hidden="1">
      <c r="A212" t="s">
        <v>0</v>
      </c>
      <c r="B212">
        <v>1</v>
      </c>
      <c r="D212" t="s">
        <v>478</v>
      </c>
      <c r="E212">
        <v>1</v>
      </c>
      <c r="G212" t="s">
        <v>156</v>
      </c>
      <c r="H212">
        <v>1</v>
      </c>
      <c r="J212" t="s">
        <v>96</v>
      </c>
      <c r="K212">
        <v>1</v>
      </c>
    </row>
    <row r="213" spans="1:11" hidden="1">
      <c r="A213" t="s">
        <v>1</v>
      </c>
      <c r="B213">
        <v>2</v>
      </c>
      <c r="D213" t="s">
        <v>540</v>
      </c>
      <c r="E213">
        <v>2</v>
      </c>
      <c r="G213" t="s">
        <v>157</v>
      </c>
      <c r="H213">
        <v>2</v>
      </c>
      <c r="J213" t="s">
        <v>97</v>
      </c>
      <c r="K213">
        <v>2</v>
      </c>
    </row>
    <row r="214" spans="1:11">
      <c r="A214" t="s">
        <v>1672</v>
      </c>
      <c r="B214">
        <v>3</v>
      </c>
      <c r="D214" t="s">
        <v>1750</v>
      </c>
      <c r="E214">
        <v>3</v>
      </c>
      <c r="G214" t="s">
        <v>1833</v>
      </c>
      <c r="H214">
        <v>3</v>
      </c>
      <c r="J214" t="s">
        <v>1912</v>
      </c>
      <c r="K214">
        <v>3</v>
      </c>
    </row>
    <row r="215" spans="1:11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</row>
    <row r="216" spans="1:11" hidden="1">
      <c r="A216" t="s">
        <v>3</v>
      </c>
      <c r="B216">
        <v>5</v>
      </c>
      <c r="D216" t="s">
        <v>3</v>
      </c>
      <c r="E216">
        <v>5</v>
      </c>
      <c r="G216" t="s">
        <v>3</v>
      </c>
      <c r="H216">
        <v>5</v>
      </c>
      <c r="J216" t="s">
        <v>3</v>
      </c>
      <c r="K216">
        <v>5</v>
      </c>
    </row>
    <row r="217" spans="1:11" hidden="1">
      <c r="A217" t="s">
        <v>542</v>
      </c>
      <c r="B217">
        <v>6</v>
      </c>
      <c r="D217" t="s">
        <v>155</v>
      </c>
      <c r="E217">
        <v>6</v>
      </c>
      <c r="G217" t="s">
        <v>209</v>
      </c>
      <c r="H217">
        <v>6</v>
      </c>
      <c r="J217" t="s">
        <v>20</v>
      </c>
      <c r="K217">
        <v>6</v>
      </c>
    </row>
    <row r="218" spans="1:11" hidden="1">
      <c r="B218">
        <v>7</v>
      </c>
      <c r="E218">
        <v>7</v>
      </c>
      <c r="H218">
        <v>7</v>
      </c>
      <c r="K218">
        <v>7</v>
      </c>
    </row>
    <row r="219" spans="1:11" hidden="1">
      <c r="A219" t="s">
        <v>533</v>
      </c>
      <c r="B219">
        <v>1</v>
      </c>
      <c r="D219" t="s">
        <v>156</v>
      </c>
      <c r="E219">
        <v>1</v>
      </c>
      <c r="G219" t="s">
        <v>210</v>
      </c>
      <c r="H219">
        <v>1</v>
      </c>
      <c r="J219" t="s">
        <v>21</v>
      </c>
      <c r="K219">
        <v>1</v>
      </c>
    </row>
    <row r="220" spans="1:11" hidden="1">
      <c r="A220" t="s">
        <v>543</v>
      </c>
      <c r="B220">
        <v>2</v>
      </c>
      <c r="D220" t="s">
        <v>157</v>
      </c>
      <c r="E220">
        <v>2</v>
      </c>
      <c r="G220" t="s">
        <v>211</v>
      </c>
      <c r="H220">
        <v>2</v>
      </c>
      <c r="J220" t="s">
        <v>22</v>
      </c>
      <c r="K220">
        <v>2</v>
      </c>
    </row>
    <row r="221" spans="1:11">
      <c r="A221" t="s">
        <v>1673</v>
      </c>
      <c r="B221">
        <v>3</v>
      </c>
      <c r="D221" t="s">
        <v>1751</v>
      </c>
      <c r="E221">
        <v>3</v>
      </c>
      <c r="G221" t="s">
        <v>1834</v>
      </c>
      <c r="H221">
        <v>3</v>
      </c>
      <c r="J221" t="s">
        <v>1913</v>
      </c>
      <c r="K221">
        <v>3</v>
      </c>
    </row>
    <row r="222" spans="1:11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</row>
    <row r="223" spans="1:11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  <c r="J223" t="s">
        <v>10</v>
      </c>
      <c r="K223">
        <v>5</v>
      </c>
    </row>
    <row r="224" spans="1:11" hidden="1">
      <c r="A224" t="s">
        <v>53</v>
      </c>
      <c r="B224">
        <v>6</v>
      </c>
      <c r="D224" t="s">
        <v>185</v>
      </c>
      <c r="E224">
        <v>6</v>
      </c>
      <c r="G224" t="s">
        <v>7</v>
      </c>
      <c r="H224">
        <v>6</v>
      </c>
      <c r="J224" t="s">
        <v>104</v>
      </c>
      <c r="K224">
        <v>6</v>
      </c>
    </row>
    <row r="225" spans="1:11" hidden="1">
      <c r="B225">
        <v>7</v>
      </c>
      <c r="E225">
        <v>7</v>
      </c>
      <c r="H225">
        <v>7</v>
      </c>
      <c r="K225">
        <v>7</v>
      </c>
    </row>
    <row r="226" spans="1:11" hidden="1">
      <c r="A226" t="s">
        <v>54</v>
      </c>
      <c r="B226">
        <v>1</v>
      </c>
      <c r="D226" t="s">
        <v>186</v>
      </c>
      <c r="E226">
        <v>1</v>
      </c>
      <c r="G226" t="s">
        <v>8</v>
      </c>
      <c r="H226">
        <v>1</v>
      </c>
      <c r="J226" t="s">
        <v>105</v>
      </c>
      <c r="K226">
        <v>1</v>
      </c>
    </row>
    <row r="227" spans="1:11" hidden="1">
      <c r="A227" t="s">
        <v>55</v>
      </c>
      <c r="B227">
        <v>2</v>
      </c>
      <c r="D227" t="s">
        <v>187</v>
      </c>
      <c r="E227">
        <v>2</v>
      </c>
      <c r="G227" t="s">
        <v>9</v>
      </c>
      <c r="H227">
        <v>2</v>
      </c>
      <c r="J227" t="s">
        <v>593</v>
      </c>
      <c r="K227">
        <v>2</v>
      </c>
    </row>
    <row r="228" spans="1:11">
      <c r="A228" t="s">
        <v>1674</v>
      </c>
      <c r="B228">
        <v>3</v>
      </c>
      <c r="D228" t="s">
        <v>1752</v>
      </c>
      <c r="E228">
        <v>3</v>
      </c>
      <c r="G228" t="s">
        <v>1835</v>
      </c>
      <c r="H228">
        <v>3</v>
      </c>
      <c r="J228" t="s">
        <v>1914</v>
      </c>
      <c r="K228">
        <v>3</v>
      </c>
    </row>
    <row r="229" spans="1:11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</row>
    <row r="230" spans="1:11" hidden="1">
      <c r="A230" t="s">
        <v>3</v>
      </c>
      <c r="B230">
        <v>5</v>
      </c>
      <c r="D230" t="s">
        <v>3</v>
      </c>
      <c r="E230">
        <v>5</v>
      </c>
      <c r="G230" t="s">
        <v>3</v>
      </c>
      <c r="H230">
        <v>5</v>
      </c>
      <c r="J230" t="s">
        <v>3</v>
      </c>
      <c r="K230">
        <v>5</v>
      </c>
    </row>
    <row r="231" spans="1:11" hidden="1">
      <c r="A231" t="s">
        <v>26</v>
      </c>
      <c r="B231">
        <v>6</v>
      </c>
      <c r="D231" t="s">
        <v>56</v>
      </c>
      <c r="E231">
        <v>6</v>
      </c>
      <c r="G231" t="s">
        <v>20</v>
      </c>
      <c r="H231">
        <v>6</v>
      </c>
      <c r="J231" t="s">
        <v>544</v>
      </c>
      <c r="K231">
        <v>6</v>
      </c>
    </row>
    <row r="232" spans="1:11" hidden="1">
      <c r="B232">
        <v>7</v>
      </c>
      <c r="E232">
        <v>7</v>
      </c>
      <c r="H232">
        <v>7</v>
      </c>
      <c r="K232">
        <v>7</v>
      </c>
    </row>
    <row r="233" spans="1:11" hidden="1">
      <c r="A233" t="s">
        <v>27</v>
      </c>
      <c r="B233">
        <v>1</v>
      </c>
      <c r="D233" t="s">
        <v>57</v>
      </c>
      <c r="E233">
        <v>1</v>
      </c>
      <c r="G233" t="s">
        <v>21</v>
      </c>
      <c r="H233">
        <v>1</v>
      </c>
      <c r="J233" t="s">
        <v>486</v>
      </c>
      <c r="K233">
        <v>1</v>
      </c>
    </row>
    <row r="234" spans="1:11" hidden="1">
      <c r="A234" t="s">
        <v>28</v>
      </c>
      <c r="B234">
        <v>2</v>
      </c>
      <c r="D234" t="s">
        <v>58</v>
      </c>
      <c r="E234">
        <v>2</v>
      </c>
      <c r="G234" t="s">
        <v>22</v>
      </c>
      <c r="H234">
        <v>2</v>
      </c>
      <c r="J234" t="s">
        <v>545</v>
      </c>
      <c r="K234">
        <v>2</v>
      </c>
    </row>
    <row r="235" spans="1:11">
      <c r="A235" t="s">
        <v>1675</v>
      </c>
      <c r="B235">
        <v>3</v>
      </c>
      <c r="D235" t="s">
        <v>1753</v>
      </c>
      <c r="E235">
        <v>3</v>
      </c>
      <c r="G235" t="s">
        <v>1836</v>
      </c>
      <c r="H235">
        <v>3</v>
      </c>
      <c r="J235" t="s">
        <v>1915</v>
      </c>
      <c r="K235">
        <v>3</v>
      </c>
    </row>
    <row r="236" spans="1:11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</row>
    <row r="237" spans="1:11" hidden="1">
      <c r="A237" t="s">
        <v>3</v>
      </c>
      <c r="B237">
        <v>5</v>
      </c>
      <c r="D237" t="s">
        <v>3</v>
      </c>
      <c r="E237">
        <v>5</v>
      </c>
      <c r="G237" t="s">
        <v>10</v>
      </c>
      <c r="H237">
        <v>5</v>
      </c>
      <c r="J237" t="s">
        <v>3</v>
      </c>
      <c r="K237">
        <v>5</v>
      </c>
    </row>
    <row r="238" spans="1:11" hidden="1">
      <c r="A238" t="s">
        <v>62</v>
      </c>
      <c r="B238">
        <v>6</v>
      </c>
      <c r="D238" t="s">
        <v>200</v>
      </c>
      <c r="E238">
        <v>6</v>
      </c>
      <c r="G238" t="s">
        <v>59</v>
      </c>
      <c r="H238">
        <v>6</v>
      </c>
      <c r="J238" t="s">
        <v>155</v>
      </c>
      <c r="K238">
        <v>6</v>
      </c>
    </row>
    <row r="239" spans="1:11" hidden="1">
      <c r="B239">
        <v>7</v>
      </c>
      <c r="E239">
        <v>7</v>
      </c>
      <c r="H239">
        <v>7</v>
      </c>
      <c r="K239">
        <v>7</v>
      </c>
    </row>
    <row r="240" spans="1:11" hidden="1">
      <c r="A240" t="s">
        <v>63</v>
      </c>
      <c r="B240">
        <v>1</v>
      </c>
      <c r="D240" t="s">
        <v>201</v>
      </c>
      <c r="E240">
        <v>1</v>
      </c>
      <c r="G240" t="s">
        <v>60</v>
      </c>
      <c r="H240">
        <v>1</v>
      </c>
      <c r="J240" t="s">
        <v>156</v>
      </c>
      <c r="K240">
        <v>1</v>
      </c>
    </row>
    <row r="241" spans="1:11" hidden="1">
      <c r="A241" t="s">
        <v>64</v>
      </c>
      <c r="B241">
        <v>2</v>
      </c>
      <c r="D241" t="s">
        <v>202</v>
      </c>
      <c r="E241">
        <v>2</v>
      </c>
      <c r="G241" t="s">
        <v>61</v>
      </c>
      <c r="H241">
        <v>2</v>
      </c>
      <c r="J241" t="s">
        <v>157</v>
      </c>
      <c r="K241">
        <v>2</v>
      </c>
    </row>
    <row r="242" spans="1:11">
      <c r="A242" t="s">
        <v>1676</v>
      </c>
      <c r="B242">
        <v>3</v>
      </c>
      <c r="D242" t="s">
        <v>1753</v>
      </c>
      <c r="E242">
        <v>3</v>
      </c>
      <c r="G242" t="s">
        <v>1837</v>
      </c>
      <c r="H242">
        <v>3</v>
      </c>
      <c r="J242" t="s">
        <v>1916</v>
      </c>
      <c r="K242">
        <v>3</v>
      </c>
    </row>
    <row r="243" spans="1:11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</row>
    <row r="244" spans="1:11" hidden="1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  <c r="J244" t="s">
        <v>3</v>
      </c>
      <c r="K244">
        <v>5</v>
      </c>
    </row>
    <row r="245" spans="1:11" hidden="1">
      <c r="A245" t="s">
        <v>44</v>
      </c>
      <c r="B245">
        <v>6</v>
      </c>
      <c r="D245" t="s">
        <v>544</v>
      </c>
      <c r="E245">
        <v>6</v>
      </c>
      <c r="G245" t="s">
        <v>17</v>
      </c>
      <c r="H245">
        <v>6</v>
      </c>
      <c r="J245" t="s">
        <v>134</v>
      </c>
      <c r="K245">
        <v>6</v>
      </c>
    </row>
    <row r="246" spans="1:11" hidden="1">
      <c r="B246">
        <v>7</v>
      </c>
      <c r="E246">
        <v>7</v>
      </c>
      <c r="H246">
        <v>7</v>
      </c>
      <c r="K246">
        <v>7</v>
      </c>
    </row>
    <row r="247" spans="1:11" hidden="1">
      <c r="A247" t="s">
        <v>45</v>
      </c>
      <c r="B247">
        <v>1</v>
      </c>
      <c r="D247" t="s">
        <v>486</v>
      </c>
      <c r="E247">
        <v>1</v>
      </c>
      <c r="G247" t="s">
        <v>18</v>
      </c>
      <c r="H247">
        <v>1</v>
      </c>
      <c r="J247" t="s">
        <v>135</v>
      </c>
      <c r="K247">
        <v>1</v>
      </c>
    </row>
    <row r="248" spans="1:11" hidden="1">
      <c r="A248" t="s">
        <v>46</v>
      </c>
      <c r="B248">
        <v>2</v>
      </c>
      <c r="D248" t="s">
        <v>545</v>
      </c>
      <c r="E248">
        <v>2</v>
      </c>
      <c r="G248" t="s">
        <v>19</v>
      </c>
      <c r="H248">
        <v>2</v>
      </c>
      <c r="J248" t="s">
        <v>136</v>
      </c>
      <c r="K248">
        <v>2</v>
      </c>
    </row>
    <row r="249" spans="1:11">
      <c r="A249" t="s">
        <v>1677</v>
      </c>
      <c r="B249">
        <v>3</v>
      </c>
      <c r="D249" t="s">
        <v>1754</v>
      </c>
      <c r="E249">
        <v>3</v>
      </c>
      <c r="G249" t="s">
        <v>1838</v>
      </c>
      <c r="H249">
        <v>3</v>
      </c>
      <c r="J249" t="s">
        <v>1572</v>
      </c>
      <c r="K249">
        <v>3</v>
      </c>
    </row>
    <row r="250" spans="1:11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</row>
    <row r="251" spans="1:11" hidden="1">
      <c r="A251" t="s">
        <v>3</v>
      </c>
      <c r="B251">
        <v>5</v>
      </c>
      <c r="D251" t="s">
        <v>3</v>
      </c>
      <c r="E251">
        <v>5</v>
      </c>
      <c r="G251" t="s">
        <v>10</v>
      </c>
      <c r="H251">
        <v>5</v>
      </c>
      <c r="J251" t="s">
        <v>3</v>
      </c>
      <c r="K251">
        <v>5</v>
      </c>
    </row>
    <row r="252" spans="1:11" hidden="1">
      <c r="A252" t="s">
        <v>98</v>
      </c>
      <c r="B252">
        <v>6</v>
      </c>
      <c r="D252" t="s">
        <v>118</v>
      </c>
      <c r="E252">
        <v>6</v>
      </c>
      <c r="G252" t="s">
        <v>104</v>
      </c>
      <c r="H252">
        <v>6</v>
      </c>
      <c r="J252" t="s">
        <v>35</v>
      </c>
      <c r="K252">
        <v>6</v>
      </c>
    </row>
    <row r="253" spans="1:11" hidden="1">
      <c r="B253">
        <v>7</v>
      </c>
      <c r="E253">
        <v>7</v>
      </c>
      <c r="H253">
        <v>7</v>
      </c>
      <c r="K253">
        <v>7</v>
      </c>
    </row>
    <row r="254" spans="1:11" hidden="1">
      <c r="A254" t="s">
        <v>99</v>
      </c>
      <c r="B254">
        <v>1</v>
      </c>
      <c r="D254" t="s">
        <v>119</v>
      </c>
      <c r="E254">
        <v>1</v>
      </c>
      <c r="G254" t="s">
        <v>105</v>
      </c>
      <c r="H254">
        <v>1</v>
      </c>
      <c r="J254" t="s">
        <v>36</v>
      </c>
      <c r="K254">
        <v>1</v>
      </c>
    </row>
    <row r="255" spans="1:11" hidden="1">
      <c r="A255" t="s">
        <v>100</v>
      </c>
      <c r="B255">
        <v>2</v>
      </c>
      <c r="D255" t="s">
        <v>120</v>
      </c>
      <c r="E255">
        <v>2</v>
      </c>
      <c r="G255" t="s">
        <v>593</v>
      </c>
      <c r="H255">
        <v>2</v>
      </c>
      <c r="J255" t="s">
        <v>37</v>
      </c>
      <c r="K255">
        <v>2</v>
      </c>
    </row>
    <row r="256" spans="1:11">
      <c r="A256" t="s">
        <v>1678</v>
      </c>
      <c r="B256">
        <v>3</v>
      </c>
      <c r="D256" t="s">
        <v>1755</v>
      </c>
      <c r="E256">
        <v>3</v>
      </c>
      <c r="G256" t="s">
        <v>1839</v>
      </c>
      <c r="H256">
        <v>3</v>
      </c>
      <c r="J256" t="s">
        <v>1917</v>
      </c>
      <c r="K256">
        <v>3</v>
      </c>
    </row>
    <row r="257" spans="1:11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</row>
    <row r="258" spans="1:11" hidden="1">
      <c r="A258" t="s">
        <v>3</v>
      </c>
      <c r="B258">
        <v>5</v>
      </c>
      <c r="D258" t="s">
        <v>3</v>
      </c>
      <c r="E258">
        <v>5</v>
      </c>
      <c r="G258" t="s">
        <v>3</v>
      </c>
      <c r="H258">
        <v>5</v>
      </c>
      <c r="J258" t="s">
        <v>3</v>
      </c>
      <c r="K258">
        <v>5</v>
      </c>
    </row>
    <row r="259" spans="1:11" hidden="1">
      <c r="A259" t="s">
        <v>29</v>
      </c>
      <c r="B259">
        <v>6</v>
      </c>
      <c r="D259" t="s">
        <v>35</v>
      </c>
      <c r="E259">
        <v>6</v>
      </c>
      <c r="G259" t="s">
        <v>173</v>
      </c>
      <c r="H259">
        <v>6</v>
      </c>
      <c r="J259" t="s">
        <v>185</v>
      </c>
      <c r="K259">
        <v>6</v>
      </c>
    </row>
    <row r="260" spans="1:11" hidden="1">
      <c r="B260">
        <v>7</v>
      </c>
      <c r="E260">
        <v>7</v>
      </c>
      <c r="H260">
        <v>7</v>
      </c>
      <c r="K260">
        <v>7</v>
      </c>
    </row>
    <row r="261" spans="1:11" hidden="1">
      <c r="A261" t="s">
        <v>30</v>
      </c>
      <c r="B261">
        <v>1</v>
      </c>
      <c r="D261" t="s">
        <v>36</v>
      </c>
      <c r="E261">
        <v>1</v>
      </c>
      <c r="G261" t="s">
        <v>174</v>
      </c>
      <c r="H261">
        <v>1</v>
      </c>
      <c r="J261" t="s">
        <v>186</v>
      </c>
      <c r="K261">
        <v>1</v>
      </c>
    </row>
    <row r="262" spans="1:11" hidden="1">
      <c r="A262" t="s">
        <v>31</v>
      </c>
      <c r="B262">
        <v>2</v>
      </c>
      <c r="D262" t="s">
        <v>37</v>
      </c>
      <c r="E262">
        <v>2</v>
      </c>
      <c r="G262" t="s">
        <v>175</v>
      </c>
      <c r="H262">
        <v>2</v>
      </c>
      <c r="J262" t="s">
        <v>187</v>
      </c>
      <c r="K262">
        <v>2</v>
      </c>
    </row>
    <row r="263" spans="1:11">
      <c r="A263" t="s">
        <v>1679</v>
      </c>
      <c r="B263">
        <v>3</v>
      </c>
      <c r="D263" t="s">
        <v>1756</v>
      </c>
      <c r="E263">
        <v>3</v>
      </c>
      <c r="G263" t="s">
        <v>1840</v>
      </c>
      <c r="H263">
        <v>3</v>
      </c>
      <c r="J263" t="s">
        <v>1918</v>
      </c>
      <c r="K263">
        <v>3</v>
      </c>
    </row>
    <row r="264" spans="1:11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</row>
    <row r="265" spans="1:11" hidden="1">
      <c r="A265" t="s">
        <v>3</v>
      </c>
      <c r="B265">
        <v>5</v>
      </c>
      <c r="D265" t="s">
        <v>3</v>
      </c>
      <c r="E265">
        <v>5</v>
      </c>
      <c r="G265" t="s">
        <v>3</v>
      </c>
      <c r="H265">
        <v>5</v>
      </c>
      <c r="J265" t="s">
        <v>3</v>
      </c>
      <c r="K265">
        <v>5</v>
      </c>
    </row>
    <row r="266" spans="1:11" hidden="1">
      <c r="A266" t="s">
        <v>68</v>
      </c>
      <c r="B266">
        <v>6</v>
      </c>
      <c r="D266" t="s">
        <v>104</v>
      </c>
      <c r="E266">
        <v>6</v>
      </c>
      <c r="G266" t="s">
        <v>98</v>
      </c>
      <c r="H266">
        <v>6</v>
      </c>
      <c r="J266" t="s">
        <v>200</v>
      </c>
      <c r="K266">
        <v>6</v>
      </c>
    </row>
    <row r="267" spans="1:11" hidden="1">
      <c r="B267">
        <v>7</v>
      </c>
      <c r="E267">
        <v>7</v>
      </c>
      <c r="H267">
        <v>7</v>
      </c>
      <c r="K267">
        <v>7</v>
      </c>
    </row>
    <row r="268" spans="1:11" hidden="1">
      <c r="A268" t="s">
        <v>69</v>
      </c>
      <c r="B268">
        <v>1</v>
      </c>
      <c r="D268" t="s">
        <v>105</v>
      </c>
      <c r="E268">
        <v>1</v>
      </c>
      <c r="G268" t="s">
        <v>99</v>
      </c>
      <c r="H268">
        <v>1</v>
      </c>
      <c r="J268" t="s">
        <v>201</v>
      </c>
      <c r="K268">
        <v>1</v>
      </c>
    </row>
    <row r="269" spans="1:11" hidden="1">
      <c r="A269" t="s">
        <v>70</v>
      </c>
      <c r="B269">
        <v>2</v>
      </c>
      <c r="D269" t="s">
        <v>593</v>
      </c>
      <c r="E269">
        <v>2</v>
      </c>
      <c r="G269" t="s">
        <v>100</v>
      </c>
      <c r="H269">
        <v>2</v>
      </c>
      <c r="J269" t="s">
        <v>202</v>
      </c>
      <c r="K269">
        <v>2</v>
      </c>
    </row>
    <row r="270" spans="1:11">
      <c r="A270" t="s">
        <v>1680</v>
      </c>
      <c r="B270">
        <v>3</v>
      </c>
      <c r="D270" t="s">
        <v>1757</v>
      </c>
      <c r="E270">
        <v>3</v>
      </c>
      <c r="G270" t="s">
        <v>1841</v>
      </c>
      <c r="H270">
        <v>3</v>
      </c>
      <c r="J270" t="s">
        <v>1573</v>
      </c>
      <c r="K270">
        <v>3</v>
      </c>
    </row>
    <row r="271" spans="1:11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</row>
    <row r="272" spans="1:11" hidden="1">
      <c r="A272" t="s">
        <v>3</v>
      </c>
      <c r="B272">
        <v>5</v>
      </c>
      <c r="D272" t="s">
        <v>3</v>
      </c>
      <c r="E272">
        <v>5</v>
      </c>
      <c r="G272" t="s">
        <v>3</v>
      </c>
      <c r="H272">
        <v>5</v>
      </c>
      <c r="J272" t="s">
        <v>10</v>
      </c>
      <c r="K272">
        <v>5</v>
      </c>
    </row>
    <row r="273" spans="1:11" hidden="1">
      <c r="A273" t="s">
        <v>4</v>
      </c>
      <c r="B273">
        <v>6</v>
      </c>
      <c r="D273" t="s">
        <v>101</v>
      </c>
      <c r="E273">
        <v>6</v>
      </c>
      <c r="G273" t="s">
        <v>140</v>
      </c>
      <c r="H273">
        <v>6</v>
      </c>
      <c r="J273" t="s">
        <v>179</v>
      </c>
      <c r="K273">
        <v>6</v>
      </c>
    </row>
    <row r="274" spans="1:11" hidden="1">
      <c r="B274">
        <v>7</v>
      </c>
      <c r="E274">
        <v>7</v>
      </c>
      <c r="H274">
        <v>7</v>
      </c>
      <c r="K274">
        <v>7</v>
      </c>
    </row>
    <row r="275" spans="1:11" hidden="1">
      <c r="A275" t="s">
        <v>5</v>
      </c>
      <c r="B275">
        <v>1</v>
      </c>
      <c r="D275" t="s">
        <v>102</v>
      </c>
      <c r="E275">
        <v>1</v>
      </c>
      <c r="G275" t="s">
        <v>141</v>
      </c>
      <c r="H275">
        <v>1</v>
      </c>
      <c r="J275" t="s">
        <v>180</v>
      </c>
      <c r="K275">
        <v>1</v>
      </c>
    </row>
    <row r="276" spans="1:11" hidden="1">
      <c r="A276" t="s">
        <v>6</v>
      </c>
      <c r="B276">
        <v>2</v>
      </c>
      <c r="D276" t="s">
        <v>103</v>
      </c>
      <c r="E276">
        <v>2</v>
      </c>
      <c r="G276" t="s">
        <v>142</v>
      </c>
      <c r="H276">
        <v>2</v>
      </c>
      <c r="J276" t="s">
        <v>181</v>
      </c>
      <c r="K276">
        <v>2</v>
      </c>
    </row>
    <row r="277" spans="1:11">
      <c r="A277" t="s">
        <v>1681</v>
      </c>
      <c r="B277">
        <v>3</v>
      </c>
      <c r="D277" t="s">
        <v>1758</v>
      </c>
      <c r="E277">
        <v>3</v>
      </c>
      <c r="G277" t="s">
        <v>1842</v>
      </c>
      <c r="H277">
        <v>3</v>
      </c>
      <c r="J277" t="s">
        <v>1919</v>
      </c>
      <c r="K277">
        <v>3</v>
      </c>
    </row>
    <row r="278" spans="1:11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</row>
    <row r="279" spans="1:11" hidden="1">
      <c r="A279" t="s">
        <v>3</v>
      </c>
      <c r="B279">
        <v>5</v>
      </c>
      <c r="D279" t="s">
        <v>3</v>
      </c>
      <c r="E279">
        <v>5</v>
      </c>
      <c r="G279" t="s">
        <v>3</v>
      </c>
      <c r="H279">
        <v>5</v>
      </c>
      <c r="J279" t="s">
        <v>10</v>
      </c>
      <c r="K279">
        <v>5</v>
      </c>
    </row>
    <row r="280" spans="1:11" hidden="1">
      <c r="A280" t="s">
        <v>541</v>
      </c>
      <c r="B280">
        <v>6</v>
      </c>
      <c r="D280" t="s">
        <v>11</v>
      </c>
      <c r="E280">
        <v>6</v>
      </c>
      <c r="G280" t="s">
        <v>185</v>
      </c>
      <c r="H280">
        <v>6</v>
      </c>
      <c r="J280" t="s">
        <v>101</v>
      </c>
      <c r="K280">
        <v>6</v>
      </c>
    </row>
    <row r="281" spans="1:11" hidden="1">
      <c r="B281">
        <v>7</v>
      </c>
      <c r="E281">
        <v>7</v>
      </c>
      <c r="H281">
        <v>7</v>
      </c>
      <c r="K281">
        <v>7</v>
      </c>
    </row>
    <row r="282" spans="1:11" hidden="1">
      <c r="A282" t="s">
        <v>530</v>
      </c>
      <c r="B282">
        <v>1</v>
      </c>
      <c r="D282" t="s">
        <v>12</v>
      </c>
      <c r="E282">
        <v>1</v>
      </c>
      <c r="G282" t="s">
        <v>186</v>
      </c>
      <c r="H282">
        <v>1</v>
      </c>
      <c r="J282" t="s">
        <v>102</v>
      </c>
      <c r="K282">
        <v>1</v>
      </c>
    </row>
    <row r="283" spans="1:11" hidden="1">
      <c r="A283" t="s">
        <v>531</v>
      </c>
      <c r="B283">
        <v>2</v>
      </c>
      <c r="D283" t="s">
        <v>13</v>
      </c>
      <c r="E283">
        <v>2</v>
      </c>
      <c r="G283" t="s">
        <v>187</v>
      </c>
      <c r="H283">
        <v>2</v>
      </c>
      <c r="J283" t="s">
        <v>103</v>
      </c>
      <c r="K283">
        <v>2</v>
      </c>
    </row>
    <row r="284" spans="1:11">
      <c r="A284" t="s">
        <v>1682</v>
      </c>
      <c r="B284">
        <v>3</v>
      </c>
      <c r="D284" t="s">
        <v>1759</v>
      </c>
      <c r="E284">
        <v>3</v>
      </c>
      <c r="G284" t="s">
        <v>1843</v>
      </c>
      <c r="H284">
        <v>3</v>
      </c>
      <c r="J284" t="s">
        <v>1627</v>
      </c>
      <c r="K284">
        <v>3</v>
      </c>
    </row>
    <row r="285" spans="1:11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</row>
    <row r="286" spans="1:11" hidden="1">
      <c r="A286" t="s">
        <v>3</v>
      </c>
      <c r="B286">
        <v>5</v>
      </c>
      <c r="D286" t="s">
        <v>3</v>
      </c>
      <c r="E286">
        <v>5</v>
      </c>
      <c r="G286" t="s">
        <v>3</v>
      </c>
      <c r="H286">
        <v>5</v>
      </c>
      <c r="J286" t="s">
        <v>10</v>
      </c>
      <c r="K286">
        <v>5</v>
      </c>
    </row>
    <row r="287" spans="1:11" hidden="1">
      <c r="A287" t="s">
        <v>1031</v>
      </c>
      <c r="B287">
        <v>6</v>
      </c>
      <c r="D287" t="s">
        <v>98</v>
      </c>
      <c r="E287">
        <v>6</v>
      </c>
      <c r="G287" t="s">
        <v>80</v>
      </c>
      <c r="H287">
        <v>6</v>
      </c>
      <c r="J287" t="s">
        <v>11</v>
      </c>
      <c r="K287">
        <v>6</v>
      </c>
    </row>
    <row r="288" spans="1:11" hidden="1">
      <c r="B288">
        <v>7</v>
      </c>
      <c r="E288">
        <v>7</v>
      </c>
      <c r="H288">
        <v>7</v>
      </c>
      <c r="K288">
        <v>7</v>
      </c>
    </row>
    <row r="289" spans="1:11" hidden="1">
      <c r="A289" t="s">
        <v>940</v>
      </c>
      <c r="B289">
        <v>1</v>
      </c>
      <c r="D289" t="s">
        <v>99</v>
      </c>
      <c r="E289">
        <v>1</v>
      </c>
      <c r="G289" t="s">
        <v>81</v>
      </c>
      <c r="H289">
        <v>1</v>
      </c>
      <c r="J289" t="s">
        <v>12</v>
      </c>
      <c r="K289">
        <v>1</v>
      </c>
    </row>
    <row r="290" spans="1:11" hidden="1">
      <c r="A290" t="s">
        <v>1032</v>
      </c>
      <c r="B290">
        <v>2</v>
      </c>
      <c r="D290" t="s">
        <v>100</v>
      </c>
      <c r="E290">
        <v>2</v>
      </c>
      <c r="G290" t="s">
        <v>82</v>
      </c>
      <c r="H290">
        <v>2</v>
      </c>
      <c r="J290" t="s">
        <v>13</v>
      </c>
      <c r="K290">
        <v>2</v>
      </c>
    </row>
    <row r="291" spans="1:11">
      <c r="A291" t="s">
        <v>1683</v>
      </c>
      <c r="B291">
        <v>3</v>
      </c>
      <c r="D291" t="s">
        <v>1760</v>
      </c>
      <c r="E291">
        <v>3</v>
      </c>
      <c r="G291" t="s">
        <v>1844</v>
      </c>
      <c r="H291">
        <v>3</v>
      </c>
      <c r="J291" t="s">
        <v>1920</v>
      </c>
      <c r="K291">
        <v>3</v>
      </c>
    </row>
    <row r="292" spans="1:11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</row>
    <row r="293" spans="1:11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  <c r="J293" t="s">
        <v>10</v>
      </c>
      <c r="K293">
        <v>5</v>
      </c>
    </row>
    <row r="294" spans="1:11" hidden="1">
      <c r="A294" t="s">
        <v>188</v>
      </c>
      <c r="B294">
        <v>6</v>
      </c>
      <c r="D294" t="s">
        <v>179</v>
      </c>
      <c r="E294">
        <v>6</v>
      </c>
      <c r="G294" t="s">
        <v>68</v>
      </c>
      <c r="H294">
        <v>6</v>
      </c>
      <c r="J294" t="s">
        <v>1026</v>
      </c>
      <c r="K294">
        <v>6</v>
      </c>
    </row>
    <row r="295" spans="1:11" hidden="1">
      <c r="B295">
        <v>7</v>
      </c>
      <c r="E295">
        <v>7</v>
      </c>
      <c r="H295">
        <v>7</v>
      </c>
      <c r="K295">
        <v>7</v>
      </c>
    </row>
    <row r="296" spans="1:11" hidden="1">
      <c r="A296" t="s">
        <v>189</v>
      </c>
      <c r="B296">
        <v>1</v>
      </c>
      <c r="D296" t="s">
        <v>180</v>
      </c>
      <c r="E296">
        <v>1</v>
      </c>
      <c r="G296" t="s">
        <v>69</v>
      </c>
      <c r="H296">
        <v>1</v>
      </c>
      <c r="J296" t="s">
        <v>564</v>
      </c>
      <c r="K296">
        <v>1</v>
      </c>
    </row>
    <row r="297" spans="1:11" hidden="1">
      <c r="A297" t="s">
        <v>190</v>
      </c>
      <c r="B297">
        <v>2</v>
      </c>
      <c r="D297" t="s">
        <v>181</v>
      </c>
      <c r="E297">
        <v>2</v>
      </c>
      <c r="G297" t="s">
        <v>70</v>
      </c>
      <c r="H297">
        <v>2</v>
      </c>
      <c r="J297" t="s">
        <v>1027</v>
      </c>
      <c r="K297">
        <v>2</v>
      </c>
    </row>
    <row r="298" spans="1:11">
      <c r="A298" t="s">
        <v>1684</v>
      </c>
      <c r="B298">
        <v>3</v>
      </c>
      <c r="D298" t="s">
        <v>1761</v>
      </c>
      <c r="E298">
        <v>3</v>
      </c>
      <c r="G298" t="s">
        <v>1845</v>
      </c>
      <c r="H298">
        <v>3</v>
      </c>
      <c r="J298" t="s">
        <v>1921</v>
      </c>
      <c r="K298">
        <v>3</v>
      </c>
    </row>
    <row r="299" spans="1:11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</row>
    <row r="300" spans="1:11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  <c r="J300" t="s">
        <v>3</v>
      </c>
      <c r="K300">
        <v>5</v>
      </c>
    </row>
    <row r="301" spans="1:11" hidden="1">
      <c r="A301" t="s">
        <v>143</v>
      </c>
      <c r="B301">
        <v>6</v>
      </c>
      <c r="D301" t="s">
        <v>83</v>
      </c>
      <c r="E301">
        <v>6</v>
      </c>
      <c r="G301" t="s">
        <v>129</v>
      </c>
      <c r="H301">
        <v>6</v>
      </c>
      <c r="J301" t="s">
        <v>98</v>
      </c>
      <c r="K301">
        <v>6</v>
      </c>
    </row>
    <row r="302" spans="1:11" hidden="1">
      <c r="B302">
        <v>7</v>
      </c>
      <c r="E302">
        <v>7</v>
      </c>
      <c r="H302">
        <v>7</v>
      </c>
      <c r="K302">
        <v>7</v>
      </c>
    </row>
    <row r="303" spans="1:11" hidden="1">
      <c r="A303" t="s">
        <v>144</v>
      </c>
      <c r="B303">
        <v>1</v>
      </c>
      <c r="D303" t="s">
        <v>84</v>
      </c>
      <c r="E303">
        <v>1</v>
      </c>
      <c r="G303" t="s">
        <v>130</v>
      </c>
      <c r="H303">
        <v>1</v>
      </c>
      <c r="J303" t="s">
        <v>99</v>
      </c>
      <c r="K303">
        <v>1</v>
      </c>
    </row>
    <row r="304" spans="1:11" hidden="1">
      <c r="A304" t="s">
        <v>145</v>
      </c>
      <c r="B304">
        <v>2</v>
      </c>
      <c r="D304" t="s">
        <v>85</v>
      </c>
      <c r="E304">
        <v>2</v>
      </c>
      <c r="G304" t="s">
        <v>70</v>
      </c>
      <c r="H304">
        <v>2</v>
      </c>
      <c r="J304" t="s">
        <v>100</v>
      </c>
      <c r="K304">
        <v>2</v>
      </c>
    </row>
    <row r="305" spans="1:11">
      <c r="A305" t="s">
        <v>1685</v>
      </c>
      <c r="B305">
        <v>3</v>
      </c>
      <c r="D305" t="s">
        <v>1628</v>
      </c>
      <c r="E305">
        <v>3</v>
      </c>
      <c r="G305" t="s">
        <v>1846</v>
      </c>
      <c r="H305">
        <v>3</v>
      </c>
      <c r="J305" t="s">
        <v>1574</v>
      </c>
      <c r="K305">
        <v>3</v>
      </c>
    </row>
    <row r="306" spans="1:11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</row>
    <row r="307" spans="1:11" hidden="1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  <c r="J307" t="s">
        <v>3</v>
      </c>
      <c r="K307">
        <v>5</v>
      </c>
    </row>
    <row r="308" spans="1:11" hidden="1">
      <c r="A308" t="s">
        <v>149</v>
      </c>
      <c r="B308">
        <v>6</v>
      </c>
      <c r="D308" t="s">
        <v>137</v>
      </c>
      <c r="E308">
        <v>6</v>
      </c>
      <c r="G308" t="s">
        <v>1031</v>
      </c>
      <c r="H308">
        <v>6</v>
      </c>
      <c r="J308" t="s">
        <v>7</v>
      </c>
      <c r="K308">
        <v>6</v>
      </c>
    </row>
    <row r="309" spans="1:11" hidden="1">
      <c r="B309">
        <v>7</v>
      </c>
      <c r="E309">
        <v>7</v>
      </c>
      <c r="H309">
        <v>7</v>
      </c>
      <c r="K309">
        <v>7</v>
      </c>
    </row>
    <row r="310" spans="1:11" hidden="1">
      <c r="A310" t="s">
        <v>150</v>
      </c>
      <c r="B310">
        <v>1</v>
      </c>
      <c r="D310" t="s">
        <v>138</v>
      </c>
      <c r="E310">
        <v>1</v>
      </c>
      <c r="G310" t="s">
        <v>940</v>
      </c>
      <c r="H310">
        <v>1</v>
      </c>
      <c r="J310" t="s">
        <v>8</v>
      </c>
      <c r="K310">
        <v>1</v>
      </c>
    </row>
    <row r="311" spans="1:11" hidden="1">
      <c r="A311" t="s">
        <v>151</v>
      </c>
      <c r="B311">
        <v>2</v>
      </c>
      <c r="D311" t="s">
        <v>139</v>
      </c>
      <c r="E311">
        <v>2</v>
      </c>
      <c r="G311" t="s">
        <v>1032</v>
      </c>
      <c r="H311">
        <v>2</v>
      </c>
      <c r="J311" t="s">
        <v>9</v>
      </c>
      <c r="K311">
        <v>2</v>
      </c>
    </row>
    <row r="312" spans="1:11">
      <c r="A312" t="s">
        <v>1685</v>
      </c>
      <c r="B312">
        <v>3</v>
      </c>
      <c r="D312" t="s">
        <v>1762</v>
      </c>
      <c r="E312">
        <v>3</v>
      </c>
      <c r="G312" t="s">
        <v>1391</v>
      </c>
      <c r="H312">
        <v>3</v>
      </c>
      <c r="J312" t="s">
        <v>1922</v>
      </c>
      <c r="K312">
        <v>3</v>
      </c>
    </row>
    <row r="313" spans="1:11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</row>
    <row r="314" spans="1:11" hidden="1">
      <c r="A314" t="s">
        <v>3</v>
      </c>
      <c r="B314">
        <v>5</v>
      </c>
      <c r="D314" t="s">
        <v>3</v>
      </c>
      <c r="E314">
        <v>5</v>
      </c>
      <c r="G314" t="s">
        <v>3</v>
      </c>
      <c r="H314">
        <v>5</v>
      </c>
      <c r="J314" t="s">
        <v>3</v>
      </c>
      <c r="K314">
        <v>5</v>
      </c>
    </row>
    <row r="315" spans="1:11" hidden="1">
      <c r="A315" t="s">
        <v>176</v>
      </c>
      <c r="B315">
        <v>6</v>
      </c>
      <c r="D315" t="s">
        <v>7</v>
      </c>
      <c r="E315">
        <v>6</v>
      </c>
      <c r="G315" t="s">
        <v>137</v>
      </c>
      <c r="H315">
        <v>6</v>
      </c>
      <c r="J315" t="s">
        <v>137</v>
      </c>
      <c r="K315">
        <v>6</v>
      </c>
    </row>
    <row r="316" spans="1:11" hidden="1">
      <c r="B316">
        <v>7</v>
      </c>
      <c r="E316">
        <v>7</v>
      </c>
      <c r="H316">
        <v>7</v>
      </c>
      <c r="K316">
        <v>7</v>
      </c>
    </row>
    <row r="317" spans="1:11" hidden="1">
      <c r="A317" t="s">
        <v>177</v>
      </c>
      <c r="B317">
        <v>1</v>
      </c>
      <c r="D317" t="s">
        <v>8</v>
      </c>
      <c r="E317">
        <v>1</v>
      </c>
      <c r="G317" t="s">
        <v>138</v>
      </c>
      <c r="H317">
        <v>1</v>
      </c>
      <c r="J317" t="s">
        <v>138</v>
      </c>
      <c r="K317">
        <v>1</v>
      </c>
    </row>
    <row r="318" spans="1:11" hidden="1">
      <c r="A318" t="s">
        <v>178</v>
      </c>
      <c r="B318">
        <v>2</v>
      </c>
      <c r="D318" t="s">
        <v>9</v>
      </c>
      <c r="E318">
        <v>2</v>
      </c>
      <c r="G318" t="s">
        <v>139</v>
      </c>
      <c r="H318">
        <v>2</v>
      </c>
      <c r="J318" t="s">
        <v>139</v>
      </c>
      <c r="K318">
        <v>2</v>
      </c>
    </row>
    <row r="319" spans="1:11">
      <c r="A319" t="s">
        <v>1686</v>
      </c>
      <c r="B319">
        <v>3</v>
      </c>
      <c r="D319" t="s">
        <v>1763</v>
      </c>
      <c r="E319">
        <v>3</v>
      </c>
      <c r="G319" t="s">
        <v>1847</v>
      </c>
      <c r="H319">
        <v>3</v>
      </c>
      <c r="J319" t="s">
        <v>1923</v>
      </c>
      <c r="K319">
        <v>3</v>
      </c>
    </row>
    <row r="320" spans="1:11" hidden="1">
      <c r="A320" t="s">
        <v>1028</v>
      </c>
      <c r="B320">
        <v>4</v>
      </c>
      <c r="D320" t="s">
        <v>1028</v>
      </c>
      <c r="E320">
        <v>4</v>
      </c>
      <c r="G320" t="s">
        <v>1028</v>
      </c>
      <c r="H320">
        <v>4</v>
      </c>
      <c r="J320" t="s">
        <v>1028</v>
      </c>
      <c r="K320">
        <v>4</v>
      </c>
    </row>
    <row r="321" spans="1:11" hidden="1">
      <c r="A321" t="s">
        <v>3</v>
      </c>
      <c r="B321">
        <v>5</v>
      </c>
      <c r="D321" t="s">
        <v>3</v>
      </c>
      <c r="E321">
        <v>5</v>
      </c>
      <c r="G321" t="s">
        <v>3</v>
      </c>
      <c r="H321">
        <v>5</v>
      </c>
      <c r="J321" t="s">
        <v>3</v>
      </c>
      <c r="K321">
        <v>5</v>
      </c>
    </row>
    <row r="322" spans="1:11" hidden="1">
      <c r="A322" t="s">
        <v>104</v>
      </c>
      <c r="B322">
        <v>6</v>
      </c>
      <c r="D322" t="s">
        <v>4</v>
      </c>
      <c r="E322">
        <v>6</v>
      </c>
      <c r="G322" t="s">
        <v>50</v>
      </c>
      <c r="H322">
        <v>6</v>
      </c>
      <c r="J322" t="s">
        <v>32</v>
      </c>
      <c r="K322">
        <v>6</v>
      </c>
    </row>
    <row r="323" spans="1:11" hidden="1">
      <c r="B323">
        <v>7</v>
      </c>
      <c r="E323">
        <v>7</v>
      </c>
      <c r="H323">
        <v>7</v>
      </c>
      <c r="K323">
        <v>7</v>
      </c>
    </row>
    <row r="324" spans="1:11" hidden="1">
      <c r="A324" t="s">
        <v>105</v>
      </c>
      <c r="B324">
        <v>1</v>
      </c>
      <c r="D324" t="s">
        <v>5</v>
      </c>
      <c r="E324">
        <v>1</v>
      </c>
      <c r="G324" t="s">
        <v>51</v>
      </c>
      <c r="H324">
        <v>1</v>
      </c>
      <c r="J324" t="s">
        <v>33</v>
      </c>
      <c r="K324">
        <v>1</v>
      </c>
    </row>
    <row r="325" spans="1:11" hidden="1">
      <c r="A325" t="s">
        <v>593</v>
      </c>
      <c r="B325">
        <v>2</v>
      </c>
      <c r="D325" t="s">
        <v>6</v>
      </c>
      <c r="E325">
        <v>2</v>
      </c>
      <c r="G325" t="s">
        <v>52</v>
      </c>
      <c r="H325">
        <v>2</v>
      </c>
      <c r="J325" t="s">
        <v>34</v>
      </c>
      <c r="K325">
        <v>2</v>
      </c>
    </row>
    <row r="326" spans="1:11">
      <c r="A326" t="s">
        <v>1687</v>
      </c>
      <c r="B326">
        <v>3</v>
      </c>
      <c r="D326" t="s">
        <v>1528</v>
      </c>
      <c r="E326">
        <v>3</v>
      </c>
      <c r="G326" t="s">
        <v>1848</v>
      </c>
      <c r="H326">
        <v>3</v>
      </c>
      <c r="J326" t="s">
        <v>1575</v>
      </c>
      <c r="K326">
        <v>3</v>
      </c>
    </row>
    <row r="327" spans="1:11" hidden="1">
      <c r="A327" t="s">
        <v>1029</v>
      </c>
      <c r="B327">
        <v>4</v>
      </c>
      <c r="D327" t="s">
        <v>1029</v>
      </c>
      <c r="E327">
        <v>4</v>
      </c>
      <c r="G327" t="s">
        <v>1029</v>
      </c>
      <c r="H327">
        <v>4</v>
      </c>
      <c r="J327" t="s">
        <v>1029</v>
      </c>
      <c r="K327">
        <v>4</v>
      </c>
    </row>
    <row r="328" spans="1:11" hidden="1">
      <c r="A328" t="s">
        <v>3</v>
      </c>
      <c r="B328">
        <v>5</v>
      </c>
      <c r="D328" t="s">
        <v>3</v>
      </c>
      <c r="E328">
        <v>5</v>
      </c>
      <c r="G328" t="s">
        <v>3</v>
      </c>
      <c r="H328">
        <v>5</v>
      </c>
      <c r="J328" t="s">
        <v>3</v>
      </c>
      <c r="K328">
        <v>5</v>
      </c>
    </row>
    <row r="329" spans="1:11" hidden="1">
      <c r="A329" t="s">
        <v>520</v>
      </c>
      <c r="B329">
        <v>6</v>
      </c>
      <c r="D329" t="s">
        <v>1026</v>
      </c>
      <c r="E329">
        <v>6</v>
      </c>
      <c r="G329" t="s">
        <v>44</v>
      </c>
      <c r="H329">
        <v>6</v>
      </c>
      <c r="J329" t="s">
        <v>109</v>
      </c>
      <c r="K329">
        <v>6</v>
      </c>
    </row>
    <row r="330" spans="1:11" hidden="1">
      <c r="B330">
        <v>7</v>
      </c>
      <c r="E330">
        <v>7</v>
      </c>
      <c r="H330">
        <v>7</v>
      </c>
      <c r="K330">
        <v>7</v>
      </c>
    </row>
    <row r="331" spans="1:11" hidden="1">
      <c r="A331" t="s">
        <v>521</v>
      </c>
      <c r="B331">
        <v>1</v>
      </c>
      <c r="D331" t="s">
        <v>564</v>
      </c>
      <c r="E331">
        <v>1</v>
      </c>
      <c r="G331" t="s">
        <v>45</v>
      </c>
      <c r="H331">
        <v>1</v>
      </c>
      <c r="J331" t="s">
        <v>110</v>
      </c>
      <c r="K331">
        <v>1</v>
      </c>
    </row>
    <row r="332" spans="1:11" hidden="1">
      <c r="A332" t="s">
        <v>522</v>
      </c>
      <c r="B332">
        <v>2</v>
      </c>
      <c r="D332" t="s">
        <v>1027</v>
      </c>
      <c r="E332">
        <v>2</v>
      </c>
      <c r="G332" t="s">
        <v>46</v>
      </c>
      <c r="H332">
        <v>2</v>
      </c>
      <c r="J332" t="s">
        <v>111</v>
      </c>
      <c r="K332">
        <v>2</v>
      </c>
    </row>
    <row r="333" spans="1:11">
      <c r="A333" t="s">
        <v>1688</v>
      </c>
      <c r="B333">
        <v>3</v>
      </c>
      <c r="D333" t="s">
        <v>1764</v>
      </c>
      <c r="E333">
        <v>3</v>
      </c>
      <c r="G333" t="s">
        <v>1849</v>
      </c>
      <c r="H333">
        <v>3</v>
      </c>
      <c r="J333" t="s">
        <v>1924</v>
      </c>
      <c r="K333">
        <v>3</v>
      </c>
    </row>
    <row r="334" spans="1:11" hidden="1">
      <c r="A334" t="s">
        <v>1030</v>
      </c>
      <c r="B334">
        <v>4</v>
      </c>
      <c r="D334" t="s">
        <v>1030</v>
      </c>
      <c r="E334">
        <v>4</v>
      </c>
      <c r="G334" t="s">
        <v>1030</v>
      </c>
      <c r="H334">
        <v>4</v>
      </c>
      <c r="J334" t="s">
        <v>1030</v>
      </c>
      <c r="K334">
        <v>4</v>
      </c>
    </row>
    <row r="335" spans="1:11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  <c r="J335" t="s">
        <v>3</v>
      </c>
      <c r="K335">
        <v>5</v>
      </c>
    </row>
    <row r="336" spans="1:11" hidden="1">
      <c r="A336" t="s">
        <v>83</v>
      </c>
      <c r="B336">
        <v>6</v>
      </c>
      <c r="D336" t="s">
        <v>29</v>
      </c>
      <c r="E336">
        <v>6</v>
      </c>
      <c r="G336" t="s">
        <v>62</v>
      </c>
      <c r="H336">
        <v>6</v>
      </c>
      <c r="J336" t="s">
        <v>83</v>
      </c>
      <c r="K336">
        <v>6</v>
      </c>
    </row>
    <row r="337" spans="1:11" hidden="1">
      <c r="B337">
        <v>7</v>
      </c>
      <c r="E337">
        <v>7</v>
      </c>
      <c r="H337">
        <v>7</v>
      </c>
      <c r="K337">
        <v>7</v>
      </c>
    </row>
    <row r="338" spans="1:11" hidden="1">
      <c r="A338" t="s">
        <v>84</v>
      </c>
      <c r="B338">
        <v>1</v>
      </c>
      <c r="D338" t="s">
        <v>30</v>
      </c>
      <c r="E338">
        <v>1</v>
      </c>
      <c r="G338" t="s">
        <v>63</v>
      </c>
      <c r="H338">
        <v>1</v>
      </c>
      <c r="J338" t="s">
        <v>84</v>
      </c>
      <c r="K338">
        <v>1</v>
      </c>
    </row>
    <row r="339" spans="1:11" hidden="1">
      <c r="A339" t="s">
        <v>85</v>
      </c>
      <c r="B339">
        <v>2</v>
      </c>
      <c r="D339" t="s">
        <v>31</v>
      </c>
      <c r="E339">
        <v>2</v>
      </c>
      <c r="G339" t="s">
        <v>64</v>
      </c>
      <c r="H339">
        <v>2</v>
      </c>
      <c r="J339" t="s">
        <v>85</v>
      </c>
      <c r="K339">
        <v>2</v>
      </c>
    </row>
    <row r="340" spans="1:11">
      <c r="A340" t="s">
        <v>1688</v>
      </c>
      <c r="B340">
        <v>3</v>
      </c>
      <c r="D340" t="s">
        <v>1765</v>
      </c>
      <c r="E340">
        <v>3</v>
      </c>
      <c r="G340" t="s">
        <v>1850</v>
      </c>
      <c r="H340">
        <v>3</v>
      </c>
      <c r="J340" t="s">
        <v>1925</v>
      </c>
      <c r="K340">
        <v>3</v>
      </c>
    </row>
    <row r="341" spans="1:11" hidden="1">
      <c r="A341" t="s">
        <v>1033</v>
      </c>
      <c r="B341">
        <v>4</v>
      </c>
      <c r="D341" t="s">
        <v>1033</v>
      </c>
      <c r="E341">
        <v>4</v>
      </c>
      <c r="G341" t="s">
        <v>1033</v>
      </c>
      <c r="H341">
        <v>4</v>
      </c>
      <c r="J341" t="s">
        <v>1033</v>
      </c>
      <c r="K341">
        <v>4</v>
      </c>
    </row>
    <row r="342" spans="1:11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  <c r="J342" t="s">
        <v>3</v>
      </c>
      <c r="K342">
        <v>5</v>
      </c>
    </row>
    <row r="343" spans="1:11" hidden="1">
      <c r="A343" t="s">
        <v>77</v>
      </c>
      <c r="B343">
        <v>6</v>
      </c>
      <c r="D343" t="s">
        <v>77</v>
      </c>
      <c r="E343">
        <v>6</v>
      </c>
      <c r="G343" t="s">
        <v>26</v>
      </c>
      <c r="H343">
        <v>6</v>
      </c>
      <c r="J343" t="s">
        <v>173</v>
      </c>
      <c r="K343">
        <v>6</v>
      </c>
    </row>
    <row r="344" spans="1:11" hidden="1">
      <c r="B344">
        <v>7</v>
      </c>
      <c r="E344">
        <v>7</v>
      </c>
      <c r="H344">
        <v>7</v>
      </c>
      <c r="K344">
        <v>7</v>
      </c>
    </row>
    <row r="345" spans="1:11" hidden="1">
      <c r="A345" t="s">
        <v>78</v>
      </c>
      <c r="B345">
        <v>1</v>
      </c>
      <c r="D345" t="s">
        <v>78</v>
      </c>
      <c r="E345">
        <v>1</v>
      </c>
      <c r="G345" t="s">
        <v>27</v>
      </c>
      <c r="H345">
        <v>1</v>
      </c>
      <c r="J345" t="s">
        <v>174</v>
      </c>
      <c r="K345">
        <v>1</v>
      </c>
    </row>
    <row r="346" spans="1:11" hidden="1">
      <c r="A346" t="s">
        <v>79</v>
      </c>
      <c r="B346">
        <v>2</v>
      </c>
      <c r="D346" t="s">
        <v>79</v>
      </c>
      <c r="E346">
        <v>2</v>
      </c>
      <c r="G346" t="s">
        <v>28</v>
      </c>
      <c r="H346">
        <v>2</v>
      </c>
      <c r="J346" t="s">
        <v>175</v>
      </c>
      <c r="K346">
        <v>2</v>
      </c>
    </row>
    <row r="347" spans="1:11">
      <c r="A347" t="s">
        <v>1689</v>
      </c>
      <c r="B347">
        <v>3</v>
      </c>
      <c r="D347" t="s">
        <v>1766</v>
      </c>
      <c r="E347">
        <v>3</v>
      </c>
      <c r="G347" t="s">
        <v>1851</v>
      </c>
      <c r="H347">
        <v>3</v>
      </c>
      <c r="J347" t="s">
        <v>1926</v>
      </c>
      <c r="K347">
        <v>3</v>
      </c>
    </row>
    <row r="348" spans="1:11" hidden="1">
      <c r="A348" t="s">
        <v>1034</v>
      </c>
      <c r="B348">
        <v>4</v>
      </c>
      <c r="D348" t="s">
        <v>1034</v>
      </c>
      <c r="E348">
        <v>4</v>
      </c>
      <c r="G348" t="s">
        <v>1034</v>
      </c>
      <c r="H348">
        <v>4</v>
      </c>
      <c r="J348" t="s">
        <v>1034</v>
      </c>
      <c r="K348">
        <v>4</v>
      </c>
    </row>
    <row r="349" spans="1:11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  <c r="J349" t="s">
        <v>3</v>
      </c>
      <c r="K349">
        <v>5</v>
      </c>
    </row>
    <row r="350" spans="1:11" hidden="1">
      <c r="A350" t="s">
        <v>32</v>
      </c>
      <c r="B350">
        <v>6</v>
      </c>
      <c r="D350" t="s">
        <v>109</v>
      </c>
      <c r="E350">
        <v>6</v>
      </c>
      <c r="G350" t="s">
        <v>89</v>
      </c>
      <c r="H350">
        <v>6</v>
      </c>
      <c r="J350" t="s">
        <v>146</v>
      </c>
      <c r="K350">
        <v>6</v>
      </c>
    </row>
    <row r="351" spans="1:11" hidden="1">
      <c r="B351">
        <v>7</v>
      </c>
      <c r="E351">
        <v>7</v>
      </c>
      <c r="H351">
        <v>7</v>
      </c>
      <c r="K351">
        <v>7</v>
      </c>
    </row>
    <row r="352" spans="1:11" hidden="1">
      <c r="A352" t="s">
        <v>33</v>
      </c>
      <c r="B352">
        <v>1</v>
      </c>
      <c r="D352" t="s">
        <v>110</v>
      </c>
      <c r="E352">
        <v>1</v>
      </c>
      <c r="G352" t="s">
        <v>90</v>
      </c>
      <c r="H352">
        <v>1</v>
      </c>
      <c r="J352" t="s">
        <v>147</v>
      </c>
      <c r="K352">
        <v>1</v>
      </c>
    </row>
    <row r="353" spans="1:11" hidden="1">
      <c r="A353" t="s">
        <v>34</v>
      </c>
      <c r="B353">
        <v>2</v>
      </c>
      <c r="D353" t="s">
        <v>111</v>
      </c>
      <c r="E353">
        <v>2</v>
      </c>
      <c r="G353" t="s">
        <v>91</v>
      </c>
      <c r="H353">
        <v>2</v>
      </c>
      <c r="J353" t="s">
        <v>148</v>
      </c>
      <c r="K353">
        <v>2</v>
      </c>
    </row>
    <row r="354" spans="1:11">
      <c r="A354" t="s">
        <v>1690</v>
      </c>
      <c r="B354">
        <v>3</v>
      </c>
      <c r="D354" t="s">
        <v>1767</v>
      </c>
      <c r="E354">
        <v>3</v>
      </c>
      <c r="G354" t="s">
        <v>1852</v>
      </c>
      <c r="H354">
        <v>3</v>
      </c>
      <c r="J354" t="s">
        <v>1927</v>
      </c>
      <c r="K354">
        <v>3</v>
      </c>
    </row>
    <row r="355" spans="1:11" hidden="1">
      <c r="A355" t="s">
        <v>1035</v>
      </c>
      <c r="B355">
        <v>4</v>
      </c>
      <c r="D355" t="s">
        <v>1035</v>
      </c>
      <c r="E355">
        <v>4</v>
      </c>
      <c r="G355" t="s">
        <v>1035</v>
      </c>
      <c r="H355">
        <v>4</v>
      </c>
      <c r="J355" t="s">
        <v>1035</v>
      </c>
      <c r="K355">
        <v>4</v>
      </c>
    </row>
    <row r="356" spans="1:11" hidden="1">
      <c r="A356" t="s">
        <v>3</v>
      </c>
      <c r="B356">
        <v>5</v>
      </c>
      <c r="D356" t="s">
        <v>3</v>
      </c>
      <c r="E356">
        <v>5</v>
      </c>
      <c r="G356" t="s">
        <v>3</v>
      </c>
      <c r="H356">
        <v>5</v>
      </c>
      <c r="J356" t="s">
        <v>3</v>
      </c>
      <c r="K356">
        <v>5</v>
      </c>
    </row>
    <row r="357" spans="1:11" hidden="1">
      <c r="A357" t="s">
        <v>215</v>
      </c>
      <c r="B357">
        <v>6</v>
      </c>
      <c r="D357" t="s">
        <v>146</v>
      </c>
      <c r="E357">
        <v>6</v>
      </c>
      <c r="G357" t="s">
        <v>134</v>
      </c>
      <c r="H357">
        <v>6</v>
      </c>
      <c r="J357" t="s">
        <v>1056</v>
      </c>
      <c r="K357">
        <v>6</v>
      </c>
    </row>
    <row r="358" spans="1:11" hidden="1">
      <c r="B358">
        <v>7</v>
      </c>
      <c r="E358">
        <v>7</v>
      </c>
      <c r="H358">
        <v>7</v>
      </c>
      <c r="K358">
        <v>7</v>
      </c>
    </row>
    <row r="359" spans="1:11" hidden="1">
      <c r="A359" t="s">
        <v>216</v>
      </c>
      <c r="B359">
        <v>1</v>
      </c>
      <c r="D359" t="s">
        <v>147</v>
      </c>
      <c r="E359">
        <v>1</v>
      </c>
      <c r="G359" t="s">
        <v>135</v>
      </c>
      <c r="H359">
        <v>1</v>
      </c>
      <c r="J359" t="s">
        <v>565</v>
      </c>
      <c r="K359">
        <v>1</v>
      </c>
    </row>
    <row r="360" spans="1:11" hidden="1">
      <c r="A360" t="s">
        <v>217</v>
      </c>
      <c r="B360">
        <v>2</v>
      </c>
      <c r="D360" t="s">
        <v>148</v>
      </c>
      <c r="E360">
        <v>2</v>
      </c>
      <c r="G360" t="s">
        <v>136</v>
      </c>
      <c r="H360">
        <v>2</v>
      </c>
      <c r="J360" t="s">
        <v>737</v>
      </c>
      <c r="K360">
        <v>2</v>
      </c>
    </row>
    <row r="361" spans="1:11">
      <c r="A361" t="s">
        <v>1691</v>
      </c>
      <c r="B361">
        <v>3</v>
      </c>
      <c r="D361" t="s">
        <v>1768</v>
      </c>
      <c r="E361">
        <v>3</v>
      </c>
      <c r="G361" t="s">
        <v>1853</v>
      </c>
      <c r="H361">
        <v>3</v>
      </c>
      <c r="J361" t="s">
        <v>1928</v>
      </c>
      <c r="K361">
        <v>3</v>
      </c>
    </row>
    <row r="362" spans="1:11" hidden="1">
      <c r="A362" t="s">
        <v>1036</v>
      </c>
      <c r="B362">
        <v>4</v>
      </c>
      <c r="D362" t="s">
        <v>1036</v>
      </c>
      <c r="E362">
        <v>4</v>
      </c>
      <c r="G362" t="s">
        <v>1036</v>
      </c>
      <c r="H362">
        <v>4</v>
      </c>
      <c r="J362" t="s">
        <v>1036</v>
      </c>
      <c r="K362">
        <v>4</v>
      </c>
    </row>
    <row r="363" spans="1:11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  <c r="J363" t="s">
        <v>3</v>
      </c>
      <c r="K363">
        <v>5</v>
      </c>
    </row>
    <row r="364" spans="1:11" hidden="1">
      <c r="A364" t="s">
        <v>164</v>
      </c>
      <c r="B364">
        <v>6</v>
      </c>
      <c r="D364" t="s">
        <v>546</v>
      </c>
      <c r="E364">
        <v>6</v>
      </c>
      <c r="G364" t="s">
        <v>83</v>
      </c>
      <c r="H364">
        <v>6</v>
      </c>
      <c r="J364" t="s">
        <v>4</v>
      </c>
      <c r="K364">
        <v>6</v>
      </c>
    </row>
    <row r="365" spans="1:11" hidden="1">
      <c r="B365">
        <v>7</v>
      </c>
      <c r="E365">
        <v>7</v>
      </c>
      <c r="H365">
        <v>7</v>
      </c>
      <c r="K365">
        <v>7</v>
      </c>
    </row>
    <row r="366" spans="1:11" hidden="1">
      <c r="A366" t="s">
        <v>165</v>
      </c>
      <c r="B366">
        <v>1</v>
      </c>
      <c r="D366" t="s">
        <v>419</v>
      </c>
      <c r="E366">
        <v>1</v>
      </c>
      <c r="G366" t="s">
        <v>84</v>
      </c>
      <c r="H366">
        <v>1</v>
      </c>
      <c r="J366" t="s">
        <v>5</v>
      </c>
      <c r="K366">
        <v>1</v>
      </c>
    </row>
    <row r="367" spans="1:11" hidden="1">
      <c r="A367" t="s">
        <v>166</v>
      </c>
      <c r="B367">
        <v>2</v>
      </c>
      <c r="D367" t="s">
        <v>547</v>
      </c>
      <c r="E367">
        <v>2</v>
      </c>
      <c r="G367" t="s">
        <v>85</v>
      </c>
      <c r="H367">
        <v>2</v>
      </c>
      <c r="J367" t="s">
        <v>6</v>
      </c>
      <c r="K367">
        <v>2</v>
      </c>
    </row>
    <row r="368" spans="1:11">
      <c r="A368" t="s">
        <v>1692</v>
      </c>
      <c r="B368">
        <v>3</v>
      </c>
      <c r="D368" t="s">
        <v>1769</v>
      </c>
      <c r="E368">
        <v>3</v>
      </c>
      <c r="G368" t="s">
        <v>1854</v>
      </c>
      <c r="H368">
        <v>3</v>
      </c>
      <c r="J368" t="s">
        <v>1929</v>
      </c>
      <c r="K368">
        <v>3</v>
      </c>
    </row>
    <row r="369" spans="1:11" hidden="1">
      <c r="A369" t="s">
        <v>1037</v>
      </c>
      <c r="B369">
        <v>4</v>
      </c>
      <c r="D369" t="s">
        <v>1037</v>
      </c>
      <c r="E369">
        <v>4</v>
      </c>
      <c r="G369" t="s">
        <v>1037</v>
      </c>
      <c r="H369">
        <v>4</v>
      </c>
      <c r="J369" t="s">
        <v>1037</v>
      </c>
      <c r="K369">
        <v>4</v>
      </c>
    </row>
    <row r="370" spans="1:11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  <c r="J370" t="s">
        <v>3</v>
      </c>
      <c r="K370">
        <v>5</v>
      </c>
    </row>
    <row r="371" spans="1:11" hidden="1">
      <c r="A371" t="s">
        <v>118</v>
      </c>
      <c r="B371">
        <v>6</v>
      </c>
      <c r="D371" t="s">
        <v>26</v>
      </c>
      <c r="E371">
        <v>6</v>
      </c>
      <c r="G371" t="s">
        <v>182</v>
      </c>
      <c r="H371">
        <v>6</v>
      </c>
      <c r="J371" t="s">
        <v>188</v>
      </c>
      <c r="K371">
        <v>6</v>
      </c>
    </row>
    <row r="372" spans="1:11" hidden="1">
      <c r="B372">
        <v>7</v>
      </c>
      <c r="E372">
        <v>7</v>
      </c>
      <c r="H372">
        <v>7</v>
      </c>
      <c r="K372">
        <v>7</v>
      </c>
    </row>
    <row r="373" spans="1:11" hidden="1">
      <c r="A373" t="s">
        <v>119</v>
      </c>
      <c r="B373">
        <v>1</v>
      </c>
      <c r="D373" t="s">
        <v>27</v>
      </c>
      <c r="E373">
        <v>1</v>
      </c>
      <c r="G373" t="s">
        <v>183</v>
      </c>
      <c r="H373">
        <v>1</v>
      </c>
      <c r="J373" t="s">
        <v>189</v>
      </c>
      <c r="K373">
        <v>1</v>
      </c>
    </row>
    <row r="374" spans="1:11" hidden="1">
      <c r="A374" t="s">
        <v>120</v>
      </c>
      <c r="B374">
        <v>2</v>
      </c>
      <c r="D374" t="s">
        <v>28</v>
      </c>
      <c r="E374">
        <v>2</v>
      </c>
      <c r="G374" t="s">
        <v>184</v>
      </c>
      <c r="H374">
        <v>2</v>
      </c>
      <c r="J374" t="s">
        <v>190</v>
      </c>
      <c r="K374">
        <v>2</v>
      </c>
    </row>
    <row r="375" spans="1:11">
      <c r="A375" t="s">
        <v>1693</v>
      </c>
      <c r="B375">
        <v>3</v>
      </c>
      <c r="D375" t="s">
        <v>1770</v>
      </c>
      <c r="E375">
        <v>3</v>
      </c>
      <c r="G375" t="s">
        <v>1855</v>
      </c>
      <c r="H375">
        <v>3</v>
      </c>
      <c r="J375" t="s">
        <v>1930</v>
      </c>
      <c r="K375">
        <v>3</v>
      </c>
    </row>
    <row r="376" spans="1:11" hidden="1">
      <c r="A376" t="s">
        <v>1038</v>
      </c>
      <c r="B376">
        <v>4</v>
      </c>
      <c r="D376" t="s">
        <v>1038</v>
      </c>
      <c r="E376">
        <v>4</v>
      </c>
      <c r="G376" t="s">
        <v>1038</v>
      </c>
      <c r="H376">
        <v>4</v>
      </c>
      <c r="J376" t="s">
        <v>1038</v>
      </c>
      <c r="K376">
        <v>4</v>
      </c>
    </row>
    <row r="377" spans="1:11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  <c r="J377" t="s">
        <v>3</v>
      </c>
      <c r="K377">
        <v>5</v>
      </c>
    </row>
    <row r="378" spans="1:11" hidden="1">
      <c r="A378" t="s">
        <v>56</v>
      </c>
      <c r="B378">
        <v>6</v>
      </c>
      <c r="D378" t="s">
        <v>32</v>
      </c>
      <c r="E378">
        <v>6</v>
      </c>
      <c r="G378" t="s">
        <v>541</v>
      </c>
      <c r="H378">
        <v>6</v>
      </c>
      <c r="J378" t="s">
        <v>68</v>
      </c>
      <c r="K378">
        <v>6</v>
      </c>
    </row>
    <row r="379" spans="1:11" hidden="1">
      <c r="B379">
        <v>7</v>
      </c>
      <c r="E379">
        <v>7</v>
      </c>
      <c r="H379">
        <v>7</v>
      </c>
      <c r="K379">
        <v>7</v>
      </c>
    </row>
    <row r="380" spans="1:11" hidden="1">
      <c r="A380" t="s">
        <v>57</v>
      </c>
      <c r="B380">
        <v>1</v>
      </c>
      <c r="D380" t="s">
        <v>33</v>
      </c>
      <c r="E380">
        <v>1</v>
      </c>
      <c r="G380" t="s">
        <v>530</v>
      </c>
      <c r="H380">
        <v>1</v>
      </c>
      <c r="J380" t="s">
        <v>69</v>
      </c>
      <c r="K380">
        <v>1</v>
      </c>
    </row>
    <row r="381" spans="1:11" hidden="1">
      <c r="A381" t="s">
        <v>58</v>
      </c>
      <c r="B381">
        <v>2</v>
      </c>
      <c r="D381" t="s">
        <v>34</v>
      </c>
      <c r="E381">
        <v>2</v>
      </c>
      <c r="G381" t="s">
        <v>531</v>
      </c>
      <c r="H381">
        <v>2</v>
      </c>
      <c r="J381" t="s">
        <v>70</v>
      </c>
      <c r="K381">
        <v>2</v>
      </c>
    </row>
    <row r="382" spans="1:11">
      <c r="A382" t="s">
        <v>1694</v>
      </c>
      <c r="B382">
        <v>3</v>
      </c>
      <c r="D382" t="s">
        <v>1771</v>
      </c>
      <c r="E382">
        <v>3</v>
      </c>
      <c r="G382" t="s">
        <v>1856</v>
      </c>
      <c r="H382">
        <v>3</v>
      </c>
      <c r="J382" t="s">
        <v>1931</v>
      </c>
      <c r="K382">
        <v>3</v>
      </c>
    </row>
    <row r="383" spans="1:11" hidden="1">
      <c r="A383" t="s">
        <v>1039</v>
      </c>
      <c r="B383">
        <v>4</v>
      </c>
      <c r="D383" t="s">
        <v>1039</v>
      </c>
      <c r="E383">
        <v>4</v>
      </c>
      <c r="G383" t="s">
        <v>1039</v>
      </c>
      <c r="H383">
        <v>4</v>
      </c>
      <c r="J383" t="s">
        <v>1039</v>
      </c>
      <c r="K383">
        <v>4</v>
      </c>
    </row>
    <row r="384" spans="1:11" hidden="1">
      <c r="A384" t="s">
        <v>3</v>
      </c>
      <c r="B384">
        <v>5</v>
      </c>
      <c r="D384" t="s">
        <v>3</v>
      </c>
      <c r="E384">
        <v>5</v>
      </c>
      <c r="G384" t="s">
        <v>3</v>
      </c>
      <c r="H384">
        <v>5</v>
      </c>
      <c r="J384" t="s">
        <v>3</v>
      </c>
      <c r="K384">
        <v>5</v>
      </c>
    </row>
    <row r="385" spans="1:11" hidden="1">
      <c r="A385" t="s">
        <v>182</v>
      </c>
      <c r="B385">
        <v>6</v>
      </c>
      <c r="D385" t="s">
        <v>541</v>
      </c>
      <c r="E385">
        <v>6</v>
      </c>
      <c r="G385" t="s">
        <v>71</v>
      </c>
      <c r="H385">
        <v>6</v>
      </c>
      <c r="J385" t="s">
        <v>26</v>
      </c>
      <c r="K385">
        <v>6</v>
      </c>
    </row>
    <row r="386" spans="1:11" hidden="1">
      <c r="B386">
        <v>7</v>
      </c>
      <c r="E386">
        <v>7</v>
      </c>
      <c r="H386">
        <v>7</v>
      </c>
      <c r="K386">
        <v>7</v>
      </c>
    </row>
    <row r="387" spans="1:11" hidden="1">
      <c r="A387" t="s">
        <v>183</v>
      </c>
      <c r="B387">
        <v>1</v>
      </c>
      <c r="D387" t="s">
        <v>530</v>
      </c>
      <c r="E387">
        <v>1</v>
      </c>
      <c r="G387" t="s">
        <v>72</v>
      </c>
      <c r="H387">
        <v>1</v>
      </c>
      <c r="J387" t="s">
        <v>27</v>
      </c>
      <c r="K387">
        <v>1</v>
      </c>
    </row>
    <row r="388" spans="1:11" hidden="1">
      <c r="A388" t="s">
        <v>184</v>
      </c>
      <c r="B388">
        <v>2</v>
      </c>
      <c r="D388" t="s">
        <v>531</v>
      </c>
      <c r="E388">
        <v>2</v>
      </c>
      <c r="G388" t="s">
        <v>73</v>
      </c>
      <c r="H388">
        <v>2</v>
      </c>
      <c r="J388" t="s">
        <v>28</v>
      </c>
      <c r="K388">
        <v>2</v>
      </c>
    </row>
    <row r="389" spans="1:11">
      <c r="A389" t="s">
        <v>1695</v>
      </c>
      <c r="B389">
        <v>3</v>
      </c>
      <c r="D389" t="s">
        <v>1772</v>
      </c>
      <c r="E389">
        <v>3</v>
      </c>
      <c r="G389" t="s">
        <v>1857</v>
      </c>
      <c r="H389">
        <v>3</v>
      </c>
      <c r="J389" t="s">
        <v>1932</v>
      </c>
      <c r="K389">
        <v>3</v>
      </c>
    </row>
    <row r="390" spans="1:11" hidden="1">
      <c r="A390" t="s">
        <v>1040</v>
      </c>
      <c r="B390">
        <v>4</v>
      </c>
      <c r="D390" t="s">
        <v>1040</v>
      </c>
      <c r="E390">
        <v>4</v>
      </c>
      <c r="G390" t="s">
        <v>1040</v>
      </c>
      <c r="H390">
        <v>4</v>
      </c>
      <c r="J390" t="s">
        <v>1040</v>
      </c>
      <c r="K390">
        <v>4</v>
      </c>
    </row>
    <row r="391" spans="1:11" hidden="1">
      <c r="A391" t="s">
        <v>3</v>
      </c>
      <c r="B391">
        <v>5</v>
      </c>
      <c r="D391" t="s">
        <v>3</v>
      </c>
      <c r="E391">
        <v>5</v>
      </c>
      <c r="G391" t="s">
        <v>10</v>
      </c>
      <c r="H391">
        <v>5</v>
      </c>
      <c r="J391" t="s">
        <v>3</v>
      </c>
      <c r="K391">
        <v>5</v>
      </c>
    </row>
    <row r="392" spans="1:11" hidden="1">
      <c r="A392" t="s">
        <v>38</v>
      </c>
      <c r="B392">
        <v>6</v>
      </c>
      <c r="D392" t="s">
        <v>173</v>
      </c>
      <c r="E392">
        <v>6</v>
      </c>
      <c r="G392" t="s">
        <v>149</v>
      </c>
      <c r="H392">
        <v>6</v>
      </c>
      <c r="J392" t="s">
        <v>47</v>
      </c>
      <c r="K392">
        <v>6</v>
      </c>
    </row>
    <row r="393" spans="1:11" hidden="1">
      <c r="B393">
        <v>7</v>
      </c>
      <c r="E393">
        <v>7</v>
      </c>
      <c r="H393">
        <v>7</v>
      </c>
      <c r="K393">
        <v>7</v>
      </c>
    </row>
    <row r="394" spans="1:11" hidden="1">
      <c r="A394" t="s">
        <v>39</v>
      </c>
      <c r="B394">
        <v>1</v>
      </c>
      <c r="D394" t="s">
        <v>174</v>
      </c>
      <c r="E394">
        <v>1</v>
      </c>
      <c r="G394" t="s">
        <v>150</v>
      </c>
      <c r="H394">
        <v>1</v>
      </c>
      <c r="J394" t="s">
        <v>48</v>
      </c>
      <c r="K394">
        <v>1</v>
      </c>
    </row>
    <row r="395" spans="1:11" hidden="1">
      <c r="A395" t="s">
        <v>40</v>
      </c>
      <c r="B395">
        <v>2</v>
      </c>
      <c r="D395" t="s">
        <v>175</v>
      </c>
      <c r="E395">
        <v>2</v>
      </c>
      <c r="G395" t="s">
        <v>151</v>
      </c>
      <c r="H395">
        <v>2</v>
      </c>
      <c r="J395" t="s">
        <v>49</v>
      </c>
      <c r="K395">
        <v>2</v>
      </c>
    </row>
    <row r="396" spans="1:11">
      <c r="A396" t="s">
        <v>1696</v>
      </c>
      <c r="B396">
        <v>3</v>
      </c>
      <c r="D396" t="s">
        <v>1773</v>
      </c>
      <c r="E396">
        <v>3</v>
      </c>
      <c r="G396" t="s">
        <v>1858</v>
      </c>
      <c r="H396">
        <v>3</v>
      </c>
      <c r="J396" t="s">
        <v>1933</v>
      </c>
      <c r="K396">
        <v>3</v>
      </c>
    </row>
    <row r="397" spans="1:11" hidden="1">
      <c r="A397" t="s">
        <v>1041</v>
      </c>
      <c r="B397">
        <v>4</v>
      </c>
      <c r="D397" t="s">
        <v>1041</v>
      </c>
      <c r="E397">
        <v>4</v>
      </c>
      <c r="G397" t="s">
        <v>1041</v>
      </c>
      <c r="H397">
        <v>4</v>
      </c>
      <c r="J397" t="s">
        <v>1041</v>
      </c>
      <c r="K397">
        <v>4</v>
      </c>
    </row>
    <row r="398" spans="1:11" hidden="1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  <c r="J398" t="s">
        <v>10</v>
      </c>
      <c r="K398">
        <v>5</v>
      </c>
    </row>
    <row r="399" spans="1:11" hidden="1">
      <c r="A399" t="s">
        <v>155</v>
      </c>
      <c r="B399">
        <v>6</v>
      </c>
      <c r="D399" t="s">
        <v>41</v>
      </c>
      <c r="E399">
        <v>6</v>
      </c>
      <c r="G399" t="s">
        <v>112</v>
      </c>
      <c r="H399">
        <v>6</v>
      </c>
      <c r="J399" t="s">
        <v>541</v>
      </c>
      <c r="K399">
        <v>6</v>
      </c>
    </row>
    <row r="400" spans="1:11" hidden="1">
      <c r="B400">
        <v>7</v>
      </c>
      <c r="E400">
        <v>7</v>
      </c>
      <c r="H400">
        <v>7</v>
      </c>
      <c r="K400">
        <v>7</v>
      </c>
    </row>
    <row r="401" spans="1:11" hidden="1">
      <c r="A401" t="s">
        <v>156</v>
      </c>
      <c r="B401">
        <v>1</v>
      </c>
      <c r="D401" t="s">
        <v>42</v>
      </c>
      <c r="E401">
        <v>1</v>
      </c>
      <c r="G401" t="s">
        <v>113</v>
      </c>
      <c r="H401">
        <v>1</v>
      </c>
      <c r="J401" t="s">
        <v>530</v>
      </c>
      <c r="K401">
        <v>1</v>
      </c>
    </row>
    <row r="402" spans="1:11" hidden="1">
      <c r="A402" t="s">
        <v>157</v>
      </c>
      <c r="B402">
        <v>2</v>
      </c>
      <c r="D402" t="s">
        <v>43</v>
      </c>
      <c r="E402">
        <v>2</v>
      </c>
      <c r="G402" t="s">
        <v>114</v>
      </c>
      <c r="H402">
        <v>2</v>
      </c>
      <c r="J402" t="s">
        <v>531</v>
      </c>
      <c r="K402">
        <v>2</v>
      </c>
    </row>
    <row r="403" spans="1:11">
      <c r="A403" t="s">
        <v>1697</v>
      </c>
      <c r="B403">
        <v>3</v>
      </c>
      <c r="D403" t="s">
        <v>1773</v>
      </c>
      <c r="E403">
        <v>3</v>
      </c>
      <c r="G403" t="s">
        <v>1859</v>
      </c>
      <c r="H403">
        <v>3</v>
      </c>
      <c r="J403" t="s">
        <v>1934</v>
      </c>
      <c r="K403">
        <v>3</v>
      </c>
    </row>
    <row r="404" spans="1:11" hidden="1">
      <c r="A404" t="s">
        <v>1042</v>
      </c>
      <c r="B404">
        <v>4</v>
      </c>
      <c r="D404" t="s">
        <v>1042</v>
      </c>
      <c r="E404">
        <v>4</v>
      </c>
      <c r="G404" t="s">
        <v>1042</v>
      </c>
      <c r="H404">
        <v>4</v>
      </c>
      <c r="J404" t="s">
        <v>1042</v>
      </c>
      <c r="K404">
        <v>4</v>
      </c>
    </row>
    <row r="405" spans="1:11" hidden="1">
      <c r="A405" t="s">
        <v>3</v>
      </c>
      <c r="B405">
        <v>5</v>
      </c>
      <c r="D405" t="s">
        <v>3</v>
      </c>
      <c r="E405">
        <v>5</v>
      </c>
      <c r="G405" t="s">
        <v>3</v>
      </c>
      <c r="H405">
        <v>5</v>
      </c>
      <c r="J405" t="s">
        <v>3</v>
      </c>
      <c r="K405">
        <v>5</v>
      </c>
    </row>
    <row r="406" spans="1:11" hidden="1">
      <c r="A406" t="s">
        <v>7</v>
      </c>
      <c r="B406">
        <v>6</v>
      </c>
      <c r="D406" t="s">
        <v>47</v>
      </c>
      <c r="E406">
        <v>6</v>
      </c>
      <c r="G406" t="s">
        <v>41</v>
      </c>
      <c r="H406">
        <v>6</v>
      </c>
      <c r="J406" t="s">
        <v>77</v>
      </c>
      <c r="K406">
        <v>6</v>
      </c>
    </row>
    <row r="407" spans="1:11" hidden="1">
      <c r="B407">
        <v>7</v>
      </c>
      <c r="E407">
        <v>7</v>
      </c>
      <c r="H407">
        <v>7</v>
      </c>
      <c r="K407">
        <v>7</v>
      </c>
    </row>
    <row r="408" spans="1:11" hidden="1">
      <c r="A408" t="s">
        <v>8</v>
      </c>
      <c r="B408">
        <v>1</v>
      </c>
      <c r="D408" t="s">
        <v>48</v>
      </c>
      <c r="E408">
        <v>1</v>
      </c>
      <c r="G408" t="s">
        <v>42</v>
      </c>
      <c r="H408">
        <v>1</v>
      </c>
      <c r="J408" t="s">
        <v>78</v>
      </c>
      <c r="K408">
        <v>1</v>
      </c>
    </row>
    <row r="409" spans="1:11" hidden="1">
      <c r="A409" t="s">
        <v>9</v>
      </c>
      <c r="B409">
        <v>2</v>
      </c>
      <c r="D409" t="s">
        <v>49</v>
      </c>
      <c r="E409">
        <v>2</v>
      </c>
      <c r="G409" t="s">
        <v>43</v>
      </c>
      <c r="H409">
        <v>2</v>
      </c>
      <c r="J409" t="s">
        <v>79</v>
      </c>
      <c r="K409">
        <v>2</v>
      </c>
    </row>
    <row r="410" spans="1:11">
      <c r="A410" t="s">
        <v>1698</v>
      </c>
      <c r="B410">
        <v>3</v>
      </c>
      <c r="D410" t="s">
        <v>1774</v>
      </c>
      <c r="E410">
        <v>3</v>
      </c>
      <c r="G410" t="s">
        <v>1860</v>
      </c>
      <c r="H410">
        <v>3</v>
      </c>
      <c r="J410" t="s">
        <v>1935</v>
      </c>
      <c r="K410">
        <v>3</v>
      </c>
    </row>
    <row r="411" spans="1:11" hidden="1">
      <c r="A411" t="s">
        <v>1043</v>
      </c>
      <c r="B411">
        <v>4</v>
      </c>
      <c r="D411" t="s">
        <v>1043</v>
      </c>
      <c r="E411">
        <v>4</v>
      </c>
      <c r="G411" t="s">
        <v>1043</v>
      </c>
      <c r="H411">
        <v>4</v>
      </c>
      <c r="J411" t="s">
        <v>1043</v>
      </c>
      <c r="K411">
        <v>4</v>
      </c>
    </row>
    <row r="412" spans="1:11" hidden="1">
      <c r="A412" t="s">
        <v>3</v>
      </c>
      <c r="B412">
        <v>5</v>
      </c>
      <c r="D412" t="s">
        <v>3</v>
      </c>
      <c r="E412">
        <v>5</v>
      </c>
      <c r="G412" t="s">
        <v>3</v>
      </c>
      <c r="H412">
        <v>5</v>
      </c>
      <c r="J412" t="s">
        <v>3</v>
      </c>
      <c r="K412">
        <v>5</v>
      </c>
    </row>
    <row r="413" spans="1:11" hidden="1">
      <c r="A413" t="s">
        <v>191</v>
      </c>
      <c r="B413">
        <v>6</v>
      </c>
      <c r="D413" t="s">
        <v>129</v>
      </c>
      <c r="E413">
        <v>6</v>
      </c>
      <c r="G413" t="s">
        <v>1026</v>
      </c>
      <c r="H413">
        <v>6</v>
      </c>
      <c r="J413" t="s">
        <v>29</v>
      </c>
      <c r="K413">
        <v>6</v>
      </c>
    </row>
    <row r="414" spans="1:11" hidden="1">
      <c r="B414">
        <v>7</v>
      </c>
      <c r="E414">
        <v>7</v>
      </c>
      <c r="H414">
        <v>7</v>
      </c>
      <c r="K414">
        <v>7</v>
      </c>
    </row>
    <row r="415" spans="1:11" hidden="1">
      <c r="A415" t="s">
        <v>192</v>
      </c>
      <c r="B415">
        <v>1</v>
      </c>
      <c r="D415" t="s">
        <v>130</v>
      </c>
      <c r="E415">
        <v>1</v>
      </c>
      <c r="G415" t="s">
        <v>564</v>
      </c>
      <c r="H415">
        <v>1</v>
      </c>
      <c r="J415" t="s">
        <v>30</v>
      </c>
      <c r="K415">
        <v>1</v>
      </c>
    </row>
    <row r="416" spans="1:11" hidden="1">
      <c r="A416" t="s">
        <v>193</v>
      </c>
      <c r="B416">
        <v>2</v>
      </c>
      <c r="D416" t="s">
        <v>70</v>
      </c>
      <c r="E416">
        <v>2</v>
      </c>
      <c r="G416" t="s">
        <v>1027</v>
      </c>
      <c r="H416">
        <v>2</v>
      </c>
      <c r="J416" t="s">
        <v>31</v>
      </c>
      <c r="K416">
        <v>2</v>
      </c>
    </row>
    <row r="417" spans="1:11">
      <c r="A417" t="s">
        <v>1699</v>
      </c>
      <c r="B417">
        <v>3</v>
      </c>
      <c r="D417" t="s">
        <v>1775</v>
      </c>
      <c r="E417">
        <v>3</v>
      </c>
      <c r="G417" t="s">
        <v>1861</v>
      </c>
      <c r="H417">
        <v>3</v>
      </c>
      <c r="J417" t="s">
        <v>1936</v>
      </c>
      <c r="K417">
        <v>3</v>
      </c>
    </row>
    <row r="418" spans="1:11" hidden="1">
      <c r="A418" t="s">
        <v>1044</v>
      </c>
      <c r="B418">
        <v>4</v>
      </c>
      <c r="D418" t="s">
        <v>1044</v>
      </c>
      <c r="E418">
        <v>4</v>
      </c>
      <c r="G418" t="s">
        <v>1044</v>
      </c>
      <c r="H418">
        <v>4</v>
      </c>
      <c r="J418" t="s">
        <v>1044</v>
      </c>
      <c r="K418">
        <v>4</v>
      </c>
    </row>
    <row r="419" spans="1:11" hidden="1">
      <c r="A419" t="s">
        <v>3</v>
      </c>
      <c r="B419">
        <v>5</v>
      </c>
      <c r="D419" t="s">
        <v>3</v>
      </c>
      <c r="E419">
        <v>5</v>
      </c>
      <c r="G419" t="s">
        <v>3</v>
      </c>
      <c r="H419">
        <v>5</v>
      </c>
      <c r="J419" t="s">
        <v>3</v>
      </c>
      <c r="K419">
        <v>5</v>
      </c>
    </row>
    <row r="420" spans="1:11" hidden="1">
      <c r="A420" t="s">
        <v>74</v>
      </c>
      <c r="B420">
        <v>6</v>
      </c>
      <c r="D420" t="s">
        <v>68</v>
      </c>
      <c r="E420">
        <v>6</v>
      </c>
      <c r="G420" t="s">
        <v>47</v>
      </c>
      <c r="H420">
        <v>6</v>
      </c>
      <c r="J420" t="s">
        <v>41</v>
      </c>
      <c r="K420">
        <v>6</v>
      </c>
    </row>
    <row r="421" spans="1:11" hidden="1">
      <c r="B421">
        <v>7</v>
      </c>
      <c r="E421">
        <v>7</v>
      </c>
      <c r="H421">
        <v>7</v>
      </c>
      <c r="K421">
        <v>7</v>
      </c>
    </row>
    <row r="422" spans="1:11" hidden="1">
      <c r="A422" t="s">
        <v>75</v>
      </c>
      <c r="B422">
        <v>1</v>
      </c>
      <c r="D422" t="s">
        <v>69</v>
      </c>
      <c r="E422">
        <v>1</v>
      </c>
      <c r="G422" t="s">
        <v>48</v>
      </c>
      <c r="H422">
        <v>1</v>
      </c>
      <c r="J422" t="s">
        <v>42</v>
      </c>
      <c r="K422">
        <v>1</v>
      </c>
    </row>
    <row r="423" spans="1:11" hidden="1">
      <c r="A423" t="s">
        <v>76</v>
      </c>
      <c r="B423">
        <v>2</v>
      </c>
      <c r="D423" t="s">
        <v>70</v>
      </c>
      <c r="E423">
        <v>2</v>
      </c>
      <c r="G423" t="s">
        <v>49</v>
      </c>
      <c r="H423">
        <v>2</v>
      </c>
      <c r="J423" t="s">
        <v>43</v>
      </c>
      <c r="K423">
        <v>2</v>
      </c>
    </row>
    <row r="424" spans="1:11">
      <c r="A424" t="s">
        <v>1700</v>
      </c>
      <c r="B424">
        <v>3</v>
      </c>
      <c r="D424" t="s">
        <v>1776</v>
      </c>
      <c r="E424">
        <v>3</v>
      </c>
      <c r="G424" t="s">
        <v>1862</v>
      </c>
      <c r="H424">
        <v>3</v>
      </c>
      <c r="J424" t="s">
        <v>1937</v>
      </c>
      <c r="K424">
        <v>3</v>
      </c>
    </row>
    <row r="425" spans="1:11" hidden="1">
      <c r="A425" t="s">
        <v>1045</v>
      </c>
      <c r="B425">
        <v>4</v>
      </c>
      <c r="D425" t="s">
        <v>1045</v>
      </c>
      <c r="E425">
        <v>4</v>
      </c>
      <c r="G425" t="s">
        <v>1045</v>
      </c>
      <c r="H425">
        <v>4</v>
      </c>
      <c r="J425" t="s">
        <v>1045</v>
      </c>
      <c r="K425">
        <v>4</v>
      </c>
    </row>
    <row r="426" spans="1:11" hidden="1">
      <c r="A426" t="s">
        <v>3</v>
      </c>
      <c r="B426">
        <v>5</v>
      </c>
      <c r="D426" t="s">
        <v>3</v>
      </c>
      <c r="E426">
        <v>5</v>
      </c>
      <c r="G426" t="s">
        <v>10</v>
      </c>
      <c r="H426">
        <v>5</v>
      </c>
      <c r="J426" t="s">
        <v>3</v>
      </c>
      <c r="K426">
        <v>5</v>
      </c>
    </row>
    <row r="427" spans="1:11" hidden="1">
      <c r="A427" t="s">
        <v>546</v>
      </c>
      <c r="B427">
        <v>6</v>
      </c>
      <c r="D427" t="s">
        <v>215</v>
      </c>
      <c r="E427">
        <v>6</v>
      </c>
      <c r="G427" t="s">
        <v>38</v>
      </c>
      <c r="H427">
        <v>6</v>
      </c>
      <c r="J427" t="s">
        <v>152</v>
      </c>
      <c r="K427">
        <v>6</v>
      </c>
    </row>
    <row r="428" spans="1:11" hidden="1">
      <c r="B428">
        <v>7</v>
      </c>
      <c r="E428">
        <v>7</v>
      </c>
      <c r="H428">
        <v>7</v>
      </c>
      <c r="K428">
        <v>7</v>
      </c>
    </row>
    <row r="429" spans="1:11" hidden="1">
      <c r="A429" t="s">
        <v>419</v>
      </c>
      <c r="B429">
        <v>1</v>
      </c>
      <c r="D429" t="s">
        <v>216</v>
      </c>
      <c r="E429">
        <v>1</v>
      </c>
      <c r="G429" t="s">
        <v>39</v>
      </c>
      <c r="H429">
        <v>1</v>
      </c>
      <c r="J429" t="s">
        <v>153</v>
      </c>
      <c r="K429">
        <v>1</v>
      </c>
    </row>
    <row r="430" spans="1:11" hidden="1">
      <c r="A430" t="s">
        <v>547</v>
      </c>
      <c r="B430">
        <v>2</v>
      </c>
      <c r="D430" t="s">
        <v>217</v>
      </c>
      <c r="E430">
        <v>2</v>
      </c>
      <c r="G430" t="s">
        <v>40</v>
      </c>
      <c r="H430">
        <v>2</v>
      </c>
      <c r="J430" t="s">
        <v>154</v>
      </c>
      <c r="K430">
        <v>2</v>
      </c>
    </row>
    <row r="431" spans="1:11">
      <c r="A431" t="s">
        <v>1701</v>
      </c>
      <c r="B431">
        <v>3</v>
      </c>
      <c r="D431" t="s">
        <v>1777</v>
      </c>
      <c r="E431">
        <v>3</v>
      </c>
      <c r="G431" t="s">
        <v>1863</v>
      </c>
      <c r="H431">
        <v>3</v>
      </c>
      <c r="J431" t="s">
        <v>1938</v>
      </c>
      <c r="K431">
        <v>3</v>
      </c>
    </row>
    <row r="432" spans="1:11" hidden="1">
      <c r="A432" t="s">
        <v>1046</v>
      </c>
      <c r="B432">
        <v>4</v>
      </c>
      <c r="D432" t="s">
        <v>1046</v>
      </c>
      <c r="E432">
        <v>4</v>
      </c>
      <c r="G432" t="s">
        <v>1046</v>
      </c>
      <c r="H432">
        <v>4</v>
      </c>
      <c r="J432" t="s">
        <v>1046</v>
      </c>
      <c r="K432">
        <v>4</v>
      </c>
    </row>
    <row r="433" spans="1:11" hidden="1">
      <c r="A433" t="s">
        <v>3</v>
      </c>
      <c r="B433">
        <v>5</v>
      </c>
      <c r="D433" t="s">
        <v>3</v>
      </c>
      <c r="E433">
        <v>5</v>
      </c>
      <c r="G433" t="s">
        <v>3</v>
      </c>
      <c r="H433">
        <v>5</v>
      </c>
      <c r="J433" t="s">
        <v>3</v>
      </c>
      <c r="K433">
        <v>5</v>
      </c>
    </row>
    <row r="434" spans="1:11" hidden="1">
      <c r="A434" t="s">
        <v>1056</v>
      </c>
      <c r="B434">
        <v>6</v>
      </c>
      <c r="D434" t="s">
        <v>149</v>
      </c>
      <c r="E434">
        <v>6</v>
      </c>
      <c r="G434" t="s">
        <v>131</v>
      </c>
      <c r="H434">
        <v>6</v>
      </c>
      <c r="J434" t="s">
        <v>546</v>
      </c>
      <c r="K434">
        <v>6</v>
      </c>
    </row>
    <row r="435" spans="1:11" hidden="1">
      <c r="B435">
        <v>7</v>
      </c>
      <c r="E435">
        <v>7</v>
      </c>
      <c r="H435">
        <v>7</v>
      </c>
      <c r="K435">
        <v>7</v>
      </c>
    </row>
    <row r="436" spans="1:11" hidden="1">
      <c r="A436" t="s">
        <v>565</v>
      </c>
      <c r="B436">
        <v>1</v>
      </c>
      <c r="D436" t="s">
        <v>150</v>
      </c>
      <c r="E436">
        <v>1</v>
      </c>
      <c r="G436" t="s">
        <v>132</v>
      </c>
      <c r="H436">
        <v>1</v>
      </c>
      <c r="J436" t="s">
        <v>419</v>
      </c>
      <c r="K436">
        <v>1</v>
      </c>
    </row>
    <row r="437" spans="1:11" hidden="1">
      <c r="A437" t="s">
        <v>737</v>
      </c>
      <c r="B437">
        <v>2</v>
      </c>
      <c r="D437" t="s">
        <v>151</v>
      </c>
      <c r="E437">
        <v>2</v>
      </c>
      <c r="G437" t="s">
        <v>133</v>
      </c>
      <c r="H437">
        <v>2</v>
      </c>
      <c r="J437" t="s">
        <v>547</v>
      </c>
      <c r="K437">
        <v>2</v>
      </c>
    </row>
    <row r="438" spans="1:11">
      <c r="A438" t="s">
        <v>1702</v>
      </c>
      <c r="B438">
        <v>3</v>
      </c>
      <c r="D438" t="s">
        <v>1778</v>
      </c>
      <c r="E438">
        <v>3</v>
      </c>
      <c r="G438" t="s">
        <v>1864</v>
      </c>
      <c r="H438">
        <v>3</v>
      </c>
      <c r="J438" t="s">
        <v>1939</v>
      </c>
      <c r="K438">
        <v>3</v>
      </c>
    </row>
    <row r="439" spans="1:11" hidden="1">
      <c r="A439" t="s">
        <v>1047</v>
      </c>
      <c r="B439">
        <v>4</v>
      </c>
      <c r="D439" t="s">
        <v>1047</v>
      </c>
      <c r="E439">
        <v>4</v>
      </c>
      <c r="G439" t="s">
        <v>1047</v>
      </c>
      <c r="H439">
        <v>4</v>
      </c>
      <c r="J439" t="s">
        <v>1047</v>
      </c>
      <c r="K439">
        <v>4</v>
      </c>
    </row>
    <row r="440" spans="1:11" hidden="1">
      <c r="A440" t="s">
        <v>3</v>
      </c>
      <c r="B440">
        <v>5</v>
      </c>
      <c r="D440" t="s">
        <v>3</v>
      </c>
      <c r="E440">
        <v>5</v>
      </c>
      <c r="G440" t="s">
        <v>3</v>
      </c>
      <c r="H440">
        <v>5</v>
      </c>
      <c r="J440" t="s">
        <v>3</v>
      </c>
      <c r="K440">
        <v>5</v>
      </c>
    </row>
    <row r="441" spans="1:11" hidden="1">
      <c r="A441" t="s">
        <v>89</v>
      </c>
      <c r="B441">
        <v>6</v>
      </c>
      <c r="D441" t="s">
        <v>188</v>
      </c>
      <c r="E441">
        <v>6</v>
      </c>
      <c r="G441" t="s">
        <v>95</v>
      </c>
      <c r="H441">
        <v>6</v>
      </c>
      <c r="J441" t="s">
        <v>129</v>
      </c>
      <c r="K441">
        <v>6</v>
      </c>
    </row>
    <row r="442" spans="1:11" hidden="1">
      <c r="B442">
        <v>7</v>
      </c>
      <c r="E442">
        <v>7</v>
      </c>
      <c r="H442">
        <v>7</v>
      </c>
      <c r="K442">
        <v>7</v>
      </c>
    </row>
    <row r="443" spans="1:11" hidden="1">
      <c r="A443" t="s">
        <v>90</v>
      </c>
      <c r="B443">
        <v>1</v>
      </c>
      <c r="D443" t="s">
        <v>189</v>
      </c>
      <c r="E443">
        <v>1</v>
      </c>
      <c r="G443" t="s">
        <v>96</v>
      </c>
      <c r="H443">
        <v>1</v>
      </c>
      <c r="J443" t="s">
        <v>130</v>
      </c>
      <c r="K443">
        <v>1</v>
      </c>
    </row>
    <row r="444" spans="1:11" hidden="1">
      <c r="A444" t="s">
        <v>91</v>
      </c>
      <c r="B444">
        <v>2</v>
      </c>
      <c r="D444" t="s">
        <v>190</v>
      </c>
      <c r="E444">
        <v>2</v>
      </c>
      <c r="G444" t="s">
        <v>97</v>
      </c>
      <c r="H444">
        <v>2</v>
      </c>
      <c r="J444" t="s">
        <v>70</v>
      </c>
      <c r="K444">
        <v>2</v>
      </c>
    </row>
    <row r="445" spans="1:11">
      <c r="A445" t="s">
        <v>1703</v>
      </c>
      <c r="B445">
        <v>3</v>
      </c>
      <c r="D445" t="s">
        <v>1779</v>
      </c>
      <c r="E445">
        <v>3</v>
      </c>
      <c r="G445" t="s">
        <v>1865</v>
      </c>
      <c r="H445">
        <v>3</v>
      </c>
      <c r="J445" t="s">
        <v>1940</v>
      </c>
      <c r="K445">
        <v>3</v>
      </c>
    </row>
    <row r="446" spans="1:11" hidden="1">
      <c r="A446" t="s">
        <v>1048</v>
      </c>
      <c r="B446">
        <v>4</v>
      </c>
      <c r="D446" t="s">
        <v>1048</v>
      </c>
      <c r="E446">
        <v>4</v>
      </c>
      <c r="G446" t="s">
        <v>1048</v>
      </c>
      <c r="H446">
        <v>4</v>
      </c>
      <c r="J446" t="s">
        <v>1048</v>
      </c>
      <c r="K446">
        <v>4</v>
      </c>
    </row>
    <row r="447" spans="1:11" hidden="1">
      <c r="A447" t="s">
        <v>3</v>
      </c>
      <c r="B447">
        <v>5</v>
      </c>
      <c r="D447" t="s">
        <v>3</v>
      </c>
      <c r="E447">
        <v>5</v>
      </c>
      <c r="G447" t="s">
        <v>3</v>
      </c>
      <c r="H447">
        <v>5</v>
      </c>
      <c r="J447" t="s">
        <v>3</v>
      </c>
      <c r="K447">
        <v>5</v>
      </c>
    </row>
    <row r="448" spans="1:11" hidden="1">
      <c r="A448" t="s">
        <v>127</v>
      </c>
      <c r="B448">
        <v>6</v>
      </c>
      <c r="D448" t="s">
        <v>1056</v>
      </c>
      <c r="E448">
        <v>6</v>
      </c>
      <c r="G448" t="s">
        <v>542</v>
      </c>
      <c r="H448">
        <v>6</v>
      </c>
      <c r="J448" t="s">
        <v>149</v>
      </c>
      <c r="K448">
        <v>6</v>
      </c>
    </row>
    <row r="449" spans="1:11" hidden="1">
      <c r="B449">
        <v>7</v>
      </c>
      <c r="E449">
        <v>7</v>
      </c>
      <c r="H449">
        <v>7</v>
      </c>
      <c r="K449">
        <v>7</v>
      </c>
    </row>
    <row r="450" spans="1:11" hidden="1">
      <c r="A450" t="s">
        <v>128</v>
      </c>
      <c r="B450">
        <v>1</v>
      </c>
      <c r="D450" t="s">
        <v>565</v>
      </c>
      <c r="E450">
        <v>1</v>
      </c>
      <c r="G450" t="s">
        <v>533</v>
      </c>
      <c r="H450">
        <v>1</v>
      </c>
      <c r="J450" t="s">
        <v>150</v>
      </c>
      <c r="K450">
        <v>1</v>
      </c>
    </row>
    <row r="451" spans="1:11" hidden="1">
      <c r="A451" t="s">
        <v>126</v>
      </c>
      <c r="B451">
        <v>2</v>
      </c>
      <c r="D451" t="s">
        <v>737</v>
      </c>
      <c r="E451">
        <v>2</v>
      </c>
      <c r="G451" t="s">
        <v>543</v>
      </c>
      <c r="H451">
        <v>2</v>
      </c>
      <c r="J451" t="s">
        <v>151</v>
      </c>
      <c r="K451">
        <v>2</v>
      </c>
    </row>
    <row r="452" spans="1:11">
      <c r="A452" t="s">
        <v>1704</v>
      </c>
      <c r="B452">
        <v>3</v>
      </c>
      <c r="D452" t="s">
        <v>1780</v>
      </c>
      <c r="E452">
        <v>3</v>
      </c>
      <c r="G452" t="s">
        <v>1866</v>
      </c>
      <c r="H452">
        <v>3</v>
      </c>
      <c r="J452" t="s">
        <v>1941</v>
      </c>
      <c r="K452">
        <v>3</v>
      </c>
    </row>
    <row r="453" spans="1:11" hidden="1">
      <c r="A453" t="s">
        <v>1049</v>
      </c>
      <c r="B453">
        <v>4</v>
      </c>
      <c r="D453" t="s">
        <v>1049</v>
      </c>
      <c r="E453">
        <v>4</v>
      </c>
      <c r="G453" t="s">
        <v>1049</v>
      </c>
      <c r="H453">
        <v>4</v>
      </c>
      <c r="J453" t="s">
        <v>1049</v>
      </c>
      <c r="K453">
        <v>4</v>
      </c>
    </row>
    <row r="454" spans="1:11" hidden="1">
      <c r="A454" t="s">
        <v>3</v>
      </c>
      <c r="B454">
        <v>5</v>
      </c>
      <c r="D454" t="s">
        <v>3</v>
      </c>
      <c r="E454">
        <v>5</v>
      </c>
      <c r="G454" t="s">
        <v>3</v>
      </c>
      <c r="H454">
        <v>5</v>
      </c>
      <c r="J454" t="s">
        <v>3</v>
      </c>
      <c r="K454">
        <v>5</v>
      </c>
    </row>
    <row r="455" spans="1:11" hidden="1">
      <c r="A455" t="s">
        <v>158</v>
      </c>
      <c r="B455">
        <v>6</v>
      </c>
      <c r="D455" t="s">
        <v>542</v>
      </c>
      <c r="E455">
        <v>6</v>
      </c>
      <c r="G455" t="s">
        <v>146</v>
      </c>
      <c r="H455">
        <v>6</v>
      </c>
      <c r="J455" t="s">
        <v>209</v>
      </c>
      <c r="K455">
        <v>6</v>
      </c>
    </row>
    <row r="456" spans="1:11" hidden="1">
      <c r="B456">
        <v>7</v>
      </c>
      <c r="E456">
        <v>7</v>
      </c>
      <c r="H456">
        <v>7</v>
      </c>
      <c r="K456">
        <v>7</v>
      </c>
    </row>
    <row r="457" spans="1:11" hidden="1">
      <c r="A457" t="s">
        <v>159</v>
      </c>
      <c r="B457">
        <v>1</v>
      </c>
      <c r="D457" t="s">
        <v>533</v>
      </c>
      <c r="E457">
        <v>1</v>
      </c>
      <c r="G457" t="s">
        <v>147</v>
      </c>
      <c r="H457">
        <v>1</v>
      </c>
      <c r="J457" t="s">
        <v>210</v>
      </c>
      <c r="K457">
        <v>1</v>
      </c>
    </row>
    <row r="458" spans="1:11" hidden="1">
      <c r="A458" t="s">
        <v>160</v>
      </c>
      <c r="B458">
        <v>2</v>
      </c>
      <c r="D458" t="s">
        <v>543</v>
      </c>
      <c r="E458">
        <v>2</v>
      </c>
      <c r="G458" t="s">
        <v>148</v>
      </c>
      <c r="H458">
        <v>2</v>
      </c>
      <c r="J458" t="s">
        <v>211</v>
      </c>
      <c r="K458">
        <v>2</v>
      </c>
    </row>
    <row r="459" spans="1:11">
      <c r="A459" t="s">
        <v>1705</v>
      </c>
      <c r="B459">
        <v>3</v>
      </c>
      <c r="D459" t="s">
        <v>1781</v>
      </c>
      <c r="E459">
        <v>3</v>
      </c>
      <c r="G459" t="s">
        <v>1867</v>
      </c>
      <c r="H459">
        <v>3</v>
      </c>
      <c r="J459" t="s">
        <v>1942</v>
      </c>
      <c r="K459">
        <v>3</v>
      </c>
    </row>
    <row r="460" spans="1:11" hidden="1">
      <c r="A460" t="s">
        <v>1050</v>
      </c>
      <c r="B460">
        <v>4</v>
      </c>
      <c r="D460" t="s">
        <v>1050</v>
      </c>
      <c r="E460">
        <v>4</v>
      </c>
      <c r="G460" t="s">
        <v>1050</v>
      </c>
      <c r="H460">
        <v>4</v>
      </c>
      <c r="J460" t="s">
        <v>1050</v>
      </c>
      <c r="K460">
        <v>4</v>
      </c>
    </row>
    <row r="461" spans="1:11" hidden="1">
      <c r="A461" t="s">
        <v>3</v>
      </c>
      <c r="B461">
        <v>5</v>
      </c>
      <c r="D461" t="s">
        <v>3</v>
      </c>
      <c r="E461">
        <v>5</v>
      </c>
      <c r="G461" t="s">
        <v>3</v>
      </c>
      <c r="H461">
        <v>5</v>
      </c>
      <c r="J461" t="s">
        <v>3</v>
      </c>
      <c r="K461">
        <v>5</v>
      </c>
    </row>
    <row r="462" spans="1:11" hidden="1">
      <c r="A462" t="s">
        <v>107</v>
      </c>
      <c r="B462">
        <v>6</v>
      </c>
      <c r="D462" t="s">
        <v>152</v>
      </c>
      <c r="E462">
        <v>6</v>
      </c>
      <c r="G462" t="s">
        <v>4</v>
      </c>
      <c r="H462">
        <v>6</v>
      </c>
      <c r="J462" t="s">
        <v>164</v>
      </c>
      <c r="K462">
        <v>6</v>
      </c>
    </row>
    <row r="463" spans="1:11" hidden="1">
      <c r="B463">
        <v>7</v>
      </c>
      <c r="E463">
        <v>7</v>
      </c>
      <c r="H463">
        <v>7</v>
      </c>
      <c r="K463">
        <v>7</v>
      </c>
    </row>
    <row r="464" spans="1:11" hidden="1">
      <c r="A464" t="s">
        <v>108</v>
      </c>
      <c r="B464">
        <v>1</v>
      </c>
      <c r="D464" t="s">
        <v>153</v>
      </c>
      <c r="E464">
        <v>1</v>
      </c>
      <c r="G464" t="s">
        <v>5</v>
      </c>
      <c r="H464">
        <v>1</v>
      </c>
      <c r="J464" t="s">
        <v>165</v>
      </c>
      <c r="K464">
        <v>1</v>
      </c>
    </row>
    <row r="465" spans="1:11" hidden="1">
      <c r="A465" t="s">
        <v>46</v>
      </c>
      <c r="B465">
        <v>2</v>
      </c>
      <c r="D465" t="s">
        <v>154</v>
      </c>
      <c r="E465">
        <v>2</v>
      </c>
      <c r="G465" t="s">
        <v>6</v>
      </c>
      <c r="H465">
        <v>2</v>
      </c>
      <c r="J465" t="s">
        <v>166</v>
      </c>
      <c r="K465">
        <v>2</v>
      </c>
    </row>
    <row r="466" spans="1:11">
      <c r="A466" t="s">
        <v>1705</v>
      </c>
      <c r="B466">
        <v>3</v>
      </c>
      <c r="D466" t="s">
        <v>1782</v>
      </c>
      <c r="E466">
        <v>3</v>
      </c>
      <c r="G466" t="s">
        <v>1868</v>
      </c>
      <c r="H466">
        <v>3</v>
      </c>
      <c r="J466" t="s">
        <v>1943</v>
      </c>
      <c r="K466">
        <v>3</v>
      </c>
    </row>
    <row r="467" spans="1:11" hidden="1">
      <c r="A467" t="s">
        <v>1051</v>
      </c>
      <c r="B467">
        <v>4</v>
      </c>
      <c r="D467" t="s">
        <v>1051</v>
      </c>
      <c r="E467">
        <v>4</v>
      </c>
      <c r="G467" t="s">
        <v>1051</v>
      </c>
      <c r="H467">
        <v>4</v>
      </c>
      <c r="J467" t="s">
        <v>1051</v>
      </c>
      <c r="K467">
        <v>4</v>
      </c>
    </row>
    <row r="468" spans="1:11" hidden="1">
      <c r="A468" t="s">
        <v>3</v>
      </c>
      <c r="B468">
        <v>5</v>
      </c>
      <c r="D468" t="s">
        <v>3</v>
      </c>
      <c r="E468">
        <v>5</v>
      </c>
      <c r="G468" t="s">
        <v>3</v>
      </c>
      <c r="H468">
        <v>5</v>
      </c>
      <c r="J468" t="s">
        <v>3</v>
      </c>
      <c r="K468">
        <v>5</v>
      </c>
    </row>
    <row r="469" spans="1:11" hidden="1">
      <c r="A469" t="s">
        <v>518</v>
      </c>
      <c r="B469">
        <v>6</v>
      </c>
      <c r="D469" t="s">
        <v>44</v>
      </c>
      <c r="E469">
        <v>6</v>
      </c>
      <c r="G469" t="s">
        <v>200</v>
      </c>
      <c r="H469">
        <v>6</v>
      </c>
      <c r="J469" t="s">
        <v>143</v>
      </c>
      <c r="K469">
        <v>6</v>
      </c>
    </row>
    <row r="470" spans="1:11" hidden="1">
      <c r="B470">
        <v>7</v>
      </c>
      <c r="E470">
        <v>7</v>
      </c>
      <c r="H470">
        <v>7</v>
      </c>
      <c r="K470">
        <v>7</v>
      </c>
    </row>
    <row r="471" spans="1:11" hidden="1">
      <c r="A471" t="s">
        <v>358</v>
      </c>
      <c r="B471">
        <v>1</v>
      </c>
      <c r="D471" t="s">
        <v>45</v>
      </c>
      <c r="E471">
        <v>1</v>
      </c>
      <c r="G471" t="s">
        <v>201</v>
      </c>
      <c r="H471">
        <v>1</v>
      </c>
      <c r="J471" t="s">
        <v>144</v>
      </c>
      <c r="K471">
        <v>1</v>
      </c>
    </row>
    <row r="472" spans="1:11" hidden="1">
      <c r="A472" t="s">
        <v>519</v>
      </c>
      <c r="B472">
        <v>2</v>
      </c>
      <c r="D472" t="s">
        <v>46</v>
      </c>
      <c r="E472">
        <v>2</v>
      </c>
      <c r="G472" t="s">
        <v>202</v>
      </c>
      <c r="H472">
        <v>2</v>
      </c>
      <c r="J472" t="s">
        <v>145</v>
      </c>
      <c r="K472">
        <v>2</v>
      </c>
    </row>
    <row r="473" spans="1:11">
      <c r="A473" t="s">
        <v>1706</v>
      </c>
      <c r="B473">
        <v>3</v>
      </c>
      <c r="D473" t="s">
        <v>1783</v>
      </c>
      <c r="E473">
        <v>3</v>
      </c>
      <c r="G473" t="s">
        <v>1869</v>
      </c>
      <c r="H473">
        <v>3</v>
      </c>
      <c r="J473" t="s">
        <v>1944</v>
      </c>
      <c r="K473">
        <v>3</v>
      </c>
    </row>
    <row r="474" spans="1:11" hidden="1">
      <c r="A474" t="s">
        <v>1052</v>
      </c>
      <c r="B474">
        <v>4</v>
      </c>
      <c r="D474" t="s">
        <v>1052</v>
      </c>
      <c r="E474">
        <v>4</v>
      </c>
      <c r="G474" t="s">
        <v>1052</v>
      </c>
      <c r="H474">
        <v>4</v>
      </c>
      <c r="J474" t="s">
        <v>1052</v>
      </c>
      <c r="K474">
        <v>4</v>
      </c>
    </row>
    <row r="475" spans="1:11" hidden="1">
      <c r="A475" t="s">
        <v>3</v>
      </c>
      <c r="B475">
        <v>5</v>
      </c>
      <c r="D475" t="s">
        <v>3</v>
      </c>
      <c r="E475">
        <v>5</v>
      </c>
      <c r="G475" t="s">
        <v>10</v>
      </c>
      <c r="H475">
        <v>5</v>
      </c>
      <c r="J475" t="s">
        <v>3</v>
      </c>
      <c r="K475">
        <v>5</v>
      </c>
    </row>
    <row r="476" spans="1:11" hidden="1">
      <c r="A476" t="s">
        <v>197</v>
      </c>
      <c r="B476">
        <v>6</v>
      </c>
      <c r="D476" t="s">
        <v>209</v>
      </c>
      <c r="E476">
        <v>6</v>
      </c>
      <c r="G476" t="s">
        <v>107</v>
      </c>
      <c r="H476">
        <v>6</v>
      </c>
      <c r="J476" t="s">
        <v>542</v>
      </c>
      <c r="K476">
        <v>6</v>
      </c>
    </row>
    <row r="477" spans="1:11" hidden="1">
      <c r="B477">
        <v>7</v>
      </c>
      <c r="E477">
        <v>7</v>
      </c>
      <c r="H477">
        <v>7</v>
      </c>
      <c r="K477">
        <v>7</v>
      </c>
    </row>
    <row r="478" spans="1:11" hidden="1">
      <c r="A478" t="s">
        <v>198</v>
      </c>
      <c r="B478">
        <v>1</v>
      </c>
      <c r="D478" t="s">
        <v>210</v>
      </c>
      <c r="E478">
        <v>1</v>
      </c>
      <c r="G478" t="s">
        <v>108</v>
      </c>
      <c r="H478">
        <v>1</v>
      </c>
      <c r="J478" t="s">
        <v>533</v>
      </c>
      <c r="K478">
        <v>1</v>
      </c>
    </row>
    <row r="479" spans="1:11" hidden="1">
      <c r="A479" t="s">
        <v>199</v>
      </c>
      <c r="B479">
        <v>2</v>
      </c>
      <c r="D479" t="s">
        <v>211</v>
      </c>
      <c r="E479">
        <v>2</v>
      </c>
      <c r="G479" t="s">
        <v>46</v>
      </c>
      <c r="H479">
        <v>2</v>
      </c>
      <c r="J479" t="s">
        <v>543</v>
      </c>
      <c r="K479">
        <v>2</v>
      </c>
    </row>
    <row r="480" spans="1:11">
      <c r="A480" t="s">
        <v>1707</v>
      </c>
      <c r="B480">
        <v>3</v>
      </c>
      <c r="D480" t="s">
        <v>1784</v>
      </c>
      <c r="E480">
        <v>3</v>
      </c>
      <c r="G480" t="s">
        <v>1870</v>
      </c>
      <c r="H480">
        <v>3</v>
      </c>
      <c r="J480" t="s">
        <v>1945</v>
      </c>
      <c r="K480">
        <v>3</v>
      </c>
    </row>
    <row r="481" spans="1:11" hidden="1">
      <c r="A481" t="s">
        <v>1053</v>
      </c>
      <c r="B481">
        <v>4</v>
      </c>
      <c r="D481" t="s">
        <v>1053</v>
      </c>
      <c r="E481">
        <v>4</v>
      </c>
      <c r="G481" t="s">
        <v>1053</v>
      </c>
      <c r="H481">
        <v>4</v>
      </c>
      <c r="J481" t="s">
        <v>1053</v>
      </c>
      <c r="K481">
        <v>4</v>
      </c>
    </row>
    <row r="482" spans="1:11" hidden="1">
      <c r="A482" t="s">
        <v>3</v>
      </c>
      <c r="B482">
        <v>5</v>
      </c>
      <c r="D482" t="s">
        <v>3</v>
      </c>
      <c r="E482">
        <v>5</v>
      </c>
      <c r="G482" t="s">
        <v>3</v>
      </c>
      <c r="H482">
        <v>5</v>
      </c>
      <c r="J482" t="s">
        <v>3</v>
      </c>
      <c r="K482">
        <v>5</v>
      </c>
    </row>
    <row r="483" spans="1:11" hidden="1">
      <c r="A483" t="s">
        <v>50</v>
      </c>
      <c r="B483">
        <v>6</v>
      </c>
      <c r="D483" t="s">
        <v>1063</v>
      </c>
      <c r="E483">
        <v>6</v>
      </c>
      <c r="G483" t="s">
        <v>86</v>
      </c>
      <c r="H483">
        <v>6</v>
      </c>
      <c r="J483" t="s">
        <v>215</v>
      </c>
      <c r="K483">
        <v>6</v>
      </c>
    </row>
    <row r="484" spans="1:11" hidden="1">
      <c r="B484">
        <v>7</v>
      </c>
      <c r="E484">
        <v>7</v>
      </c>
      <c r="H484">
        <v>7</v>
      </c>
      <c r="K484">
        <v>7</v>
      </c>
    </row>
    <row r="485" spans="1:11" hidden="1">
      <c r="A485" t="s">
        <v>51</v>
      </c>
      <c r="B485">
        <v>1</v>
      </c>
      <c r="D485" t="s">
        <v>0</v>
      </c>
      <c r="E485">
        <v>1</v>
      </c>
      <c r="G485" t="s">
        <v>87</v>
      </c>
      <c r="H485">
        <v>1</v>
      </c>
      <c r="J485" t="s">
        <v>216</v>
      </c>
      <c r="K485">
        <v>1</v>
      </c>
    </row>
    <row r="486" spans="1:11" hidden="1">
      <c r="A486" t="s">
        <v>52</v>
      </c>
      <c r="B486">
        <v>2</v>
      </c>
      <c r="D486" t="s">
        <v>1</v>
      </c>
      <c r="E486">
        <v>2</v>
      </c>
      <c r="G486" t="s">
        <v>88</v>
      </c>
      <c r="H486">
        <v>2</v>
      </c>
      <c r="J486" t="s">
        <v>217</v>
      </c>
      <c r="K486">
        <v>2</v>
      </c>
    </row>
    <row r="487" spans="1:11">
      <c r="A487" t="s">
        <v>1708</v>
      </c>
      <c r="B487">
        <v>3</v>
      </c>
      <c r="D487" t="s">
        <v>1785</v>
      </c>
      <c r="E487">
        <v>3</v>
      </c>
      <c r="G487" t="s">
        <v>1871</v>
      </c>
      <c r="H487">
        <v>3</v>
      </c>
      <c r="J487" t="s">
        <v>1946</v>
      </c>
      <c r="K487">
        <v>3</v>
      </c>
    </row>
    <row r="488" spans="1:11" hidden="1">
      <c r="A488" t="s">
        <v>1054</v>
      </c>
      <c r="B488">
        <v>4</v>
      </c>
      <c r="D488" t="s">
        <v>1054</v>
      </c>
      <c r="E488">
        <v>4</v>
      </c>
      <c r="G488" t="s">
        <v>1054</v>
      </c>
      <c r="H488">
        <v>4</v>
      </c>
      <c r="J488" t="s">
        <v>1054</v>
      </c>
      <c r="K488">
        <v>4</v>
      </c>
    </row>
    <row r="489" spans="1:11" hidden="1">
      <c r="A489" t="s">
        <v>3</v>
      </c>
      <c r="B489">
        <v>5</v>
      </c>
      <c r="D489" t="s">
        <v>3</v>
      </c>
      <c r="E489">
        <v>5</v>
      </c>
      <c r="G489" t="s">
        <v>3</v>
      </c>
      <c r="H489">
        <v>5</v>
      </c>
      <c r="J489" t="s">
        <v>3</v>
      </c>
      <c r="K489">
        <v>5</v>
      </c>
    </row>
    <row r="490" spans="1:11" hidden="1">
      <c r="A490" t="s">
        <v>65</v>
      </c>
      <c r="B490">
        <v>6</v>
      </c>
      <c r="D490" t="s">
        <v>143</v>
      </c>
      <c r="E490">
        <v>6</v>
      </c>
      <c r="G490" t="s">
        <v>23</v>
      </c>
      <c r="H490">
        <v>6</v>
      </c>
      <c r="J490" t="s">
        <v>86</v>
      </c>
      <c r="K490">
        <v>6</v>
      </c>
    </row>
    <row r="491" spans="1:11" hidden="1">
      <c r="B491">
        <v>7</v>
      </c>
      <c r="E491">
        <v>7</v>
      </c>
      <c r="H491">
        <v>7</v>
      </c>
      <c r="K491">
        <v>7</v>
      </c>
    </row>
    <row r="492" spans="1:11" hidden="1">
      <c r="A492" t="s">
        <v>66</v>
      </c>
      <c r="B492">
        <v>1</v>
      </c>
      <c r="D492" t="s">
        <v>144</v>
      </c>
      <c r="E492">
        <v>1</v>
      </c>
      <c r="G492" t="s">
        <v>24</v>
      </c>
      <c r="H492">
        <v>1</v>
      </c>
      <c r="J492" t="s">
        <v>87</v>
      </c>
      <c r="K492">
        <v>1</v>
      </c>
    </row>
    <row r="493" spans="1:11" hidden="1">
      <c r="A493" t="s">
        <v>67</v>
      </c>
      <c r="B493">
        <v>2</v>
      </c>
      <c r="D493" t="s">
        <v>145</v>
      </c>
      <c r="E493">
        <v>2</v>
      </c>
      <c r="G493" t="s">
        <v>25</v>
      </c>
      <c r="H493">
        <v>2</v>
      </c>
      <c r="J493" t="s">
        <v>88</v>
      </c>
      <c r="K493">
        <v>2</v>
      </c>
    </row>
    <row r="494" spans="1:11">
      <c r="A494" t="s">
        <v>1709</v>
      </c>
      <c r="B494">
        <v>3</v>
      </c>
      <c r="D494" t="s">
        <v>1786</v>
      </c>
      <c r="E494">
        <v>3</v>
      </c>
      <c r="G494" t="s">
        <v>1872</v>
      </c>
      <c r="H494">
        <v>3</v>
      </c>
      <c r="J494" t="s">
        <v>1947</v>
      </c>
      <c r="K494">
        <v>3</v>
      </c>
    </row>
    <row r="495" spans="1:11" hidden="1">
      <c r="A495" t="s">
        <v>1055</v>
      </c>
      <c r="B495">
        <v>4</v>
      </c>
      <c r="D495" t="s">
        <v>1055</v>
      </c>
      <c r="E495">
        <v>4</v>
      </c>
      <c r="G495" t="s">
        <v>1055</v>
      </c>
      <c r="H495">
        <v>4</v>
      </c>
      <c r="J495" t="s">
        <v>1055</v>
      </c>
      <c r="K495">
        <v>4</v>
      </c>
    </row>
    <row r="496" spans="1:11" hidden="1">
      <c r="A496" t="s">
        <v>3</v>
      </c>
      <c r="B496">
        <v>5</v>
      </c>
      <c r="D496" t="s">
        <v>3</v>
      </c>
      <c r="E496">
        <v>5</v>
      </c>
      <c r="G496" t="s">
        <v>3</v>
      </c>
      <c r="H496">
        <v>5</v>
      </c>
      <c r="J496" t="s">
        <v>3</v>
      </c>
      <c r="K496">
        <v>5</v>
      </c>
    </row>
    <row r="497" spans="1:11" hidden="1">
      <c r="A497" t="s">
        <v>146</v>
      </c>
      <c r="B497">
        <v>6</v>
      </c>
      <c r="D497" t="s">
        <v>50</v>
      </c>
      <c r="E497">
        <v>6</v>
      </c>
      <c r="G497" t="s">
        <v>546</v>
      </c>
      <c r="H497">
        <v>6</v>
      </c>
      <c r="J497" t="s">
        <v>50</v>
      </c>
      <c r="K497">
        <v>6</v>
      </c>
    </row>
    <row r="498" spans="1:11" hidden="1">
      <c r="B498">
        <v>7</v>
      </c>
      <c r="E498">
        <v>7</v>
      </c>
      <c r="H498">
        <v>7</v>
      </c>
      <c r="K498">
        <v>7</v>
      </c>
    </row>
    <row r="499" spans="1:11" hidden="1">
      <c r="A499" t="s">
        <v>147</v>
      </c>
      <c r="B499">
        <v>1</v>
      </c>
      <c r="D499" t="s">
        <v>51</v>
      </c>
      <c r="E499">
        <v>1</v>
      </c>
      <c r="G499" t="s">
        <v>419</v>
      </c>
      <c r="H499">
        <v>1</v>
      </c>
      <c r="J499" t="s">
        <v>51</v>
      </c>
      <c r="K499">
        <v>1</v>
      </c>
    </row>
    <row r="500" spans="1:11" hidden="1">
      <c r="A500" t="s">
        <v>148</v>
      </c>
      <c r="B500">
        <v>2</v>
      </c>
      <c r="D500" t="s">
        <v>52</v>
      </c>
      <c r="E500">
        <v>2</v>
      </c>
      <c r="G500" t="s">
        <v>547</v>
      </c>
      <c r="H500">
        <v>2</v>
      </c>
      <c r="J500" t="s">
        <v>52</v>
      </c>
      <c r="K500">
        <v>2</v>
      </c>
    </row>
    <row r="501" spans="1:11">
      <c r="A501" t="s">
        <v>1710</v>
      </c>
      <c r="B501">
        <v>3</v>
      </c>
      <c r="D501" t="s">
        <v>1787</v>
      </c>
      <c r="E501">
        <v>3</v>
      </c>
      <c r="G501" t="s">
        <v>1873</v>
      </c>
      <c r="H501">
        <v>3</v>
      </c>
      <c r="J501" t="s">
        <v>1948</v>
      </c>
      <c r="K501">
        <v>3</v>
      </c>
    </row>
    <row r="502" spans="1:11" hidden="1">
      <c r="A502" t="s">
        <v>1057</v>
      </c>
      <c r="B502">
        <v>4</v>
      </c>
      <c r="D502" t="s">
        <v>1057</v>
      </c>
      <c r="E502">
        <v>4</v>
      </c>
      <c r="G502" t="s">
        <v>1057</v>
      </c>
      <c r="H502">
        <v>4</v>
      </c>
      <c r="J502" t="s">
        <v>1057</v>
      </c>
      <c r="K502">
        <v>4</v>
      </c>
    </row>
    <row r="503" spans="1:11" hidden="1">
      <c r="A503" t="s">
        <v>3</v>
      </c>
      <c r="B503">
        <v>5</v>
      </c>
      <c r="D503" t="s">
        <v>3</v>
      </c>
      <c r="E503">
        <v>5</v>
      </c>
      <c r="G503" t="s">
        <v>3</v>
      </c>
      <c r="H503">
        <v>5</v>
      </c>
      <c r="J503" t="s">
        <v>3</v>
      </c>
      <c r="K503">
        <v>5</v>
      </c>
    </row>
    <row r="504" spans="1:11" hidden="1">
      <c r="A504" t="s">
        <v>140</v>
      </c>
      <c r="B504">
        <v>6</v>
      </c>
      <c r="D504" t="s">
        <v>86</v>
      </c>
      <c r="E504">
        <v>6</v>
      </c>
      <c r="G504" t="s">
        <v>29</v>
      </c>
      <c r="H504">
        <v>6</v>
      </c>
      <c r="J504" t="s">
        <v>44</v>
      </c>
      <c r="K504">
        <v>6</v>
      </c>
    </row>
    <row r="505" spans="1:11" hidden="1">
      <c r="B505">
        <v>7</v>
      </c>
      <c r="E505">
        <v>7</v>
      </c>
      <c r="H505">
        <v>7</v>
      </c>
      <c r="K505">
        <v>7</v>
      </c>
    </row>
    <row r="506" spans="1:11" hidden="1">
      <c r="A506" t="s">
        <v>141</v>
      </c>
      <c r="B506">
        <v>1</v>
      </c>
      <c r="D506" t="s">
        <v>87</v>
      </c>
      <c r="E506">
        <v>1</v>
      </c>
      <c r="G506" t="s">
        <v>30</v>
      </c>
      <c r="H506">
        <v>1</v>
      </c>
      <c r="J506" t="s">
        <v>45</v>
      </c>
      <c r="K506">
        <v>1</v>
      </c>
    </row>
    <row r="507" spans="1:11" hidden="1">
      <c r="A507" t="s">
        <v>142</v>
      </c>
      <c r="B507">
        <v>2</v>
      </c>
      <c r="D507" t="s">
        <v>88</v>
      </c>
      <c r="E507">
        <v>2</v>
      </c>
      <c r="G507" t="s">
        <v>31</v>
      </c>
      <c r="H507">
        <v>2</v>
      </c>
      <c r="J507" t="s">
        <v>46</v>
      </c>
      <c r="K507">
        <v>2</v>
      </c>
    </row>
    <row r="508" spans="1:11">
      <c r="A508" t="s">
        <v>1711</v>
      </c>
      <c r="B508">
        <v>3</v>
      </c>
      <c r="D508" t="s">
        <v>1788</v>
      </c>
      <c r="E508">
        <v>3</v>
      </c>
      <c r="G508" t="s">
        <v>1874</v>
      </c>
      <c r="H508">
        <v>3</v>
      </c>
      <c r="J508" t="s">
        <v>1949</v>
      </c>
      <c r="K508">
        <v>3</v>
      </c>
    </row>
    <row r="509" spans="1:11" hidden="1">
      <c r="A509" t="s">
        <v>1058</v>
      </c>
      <c r="B509">
        <v>4</v>
      </c>
      <c r="D509" t="s">
        <v>1058</v>
      </c>
      <c r="E509">
        <v>4</v>
      </c>
      <c r="G509" t="s">
        <v>1058</v>
      </c>
      <c r="H509">
        <v>4</v>
      </c>
      <c r="J509" t="s">
        <v>1058</v>
      </c>
      <c r="K509">
        <v>4</v>
      </c>
    </row>
    <row r="510" spans="1:11" hidden="1">
      <c r="A510" t="s">
        <v>3</v>
      </c>
      <c r="B510">
        <v>5</v>
      </c>
      <c r="D510" t="s">
        <v>3</v>
      </c>
      <c r="E510">
        <v>5</v>
      </c>
      <c r="G510" t="s">
        <v>3</v>
      </c>
      <c r="H510">
        <v>5</v>
      </c>
      <c r="J510" t="s">
        <v>3</v>
      </c>
      <c r="K510">
        <v>5</v>
      </c>
    </row>
    <row r="511" spans="1:11" hidden="1">
      <c r="A511" t="s">
        <v>1026</v>
      </c>
      <c r="B511">
        <v>6</v>
      </c>
      <c r="D511" t="s">
        <v>23</v>
      </c>
      <c r="E511">
        <v>6</v>
      </c>
      <c r="G511" t="s">
        <v>77</v>
      </c>
      <c r="H511">
        <v>6</v>
      </c>
      <c r="J511" t="s">
        <v>1063</v>
      </c>
      <c r="K511">
        <v>6</v>
      </c>
    </row>
    <row r="512" spans="1:11" hidden="1">
      <c r="B512">
        <v>7</v>
      </c>
      <c r="E512">
        <v>7</v>
      </c>
      <c r="H512">
        <v>7</v>
      </c>
      <c r="K512">
        <v>7</v>
      </c>
    </row>
    <row r="513" spans="1:11" hidden="1">
      <c r="A513" t="s">
        <v>564</v>
      </c>
      <c r="B513">
        <v>1</v>
      </c>
      <c r="D513" t="s">
        <v>24</v>
      </c>
      <c r="E513">
        <v>1</v>
      </c>
      <c r="G513" t="s">
        <v>78</v>
      </c>
      <c r="H513">
        <v>1</v>
      </c>
      <c r="J513" t="s">
        <v>0</v>
      </c>
      <c r="K513">
        <v>1</v>
      </c>
    </row>
    <row r="514" spans="1:11" hidden="1">
      <c r="A514" t="s">
        <v>1027</v>
      </c>
      <c r="B514">
        <v>2</v>
      </c>
      <c r="D514" t="s">
        <v>25</v>
      </c>
      <c r="E514">
        <v>2</v>
      </c>
      <c r="G514" t="s">
        <v>79</v>
      </c>
      <c r="H514">
        <v>2</v>
      </c>
      <c r="J514" t="s">
        <v>1</v>
      </c>
      <c r="K514">
        <v>2</v>
      </c>
    </row>
    <row r="515" spans="1:11">
      <c r="A515" t="s">
        <v>1712</v>
      </c>
      <c r="B515">
        <v>3</v>
      </c>
      <c r="D515" t="s">
        <v>1789</v>
      </c>
      <c r="E515">
        <v>3</v>
      </c>
      <c r="G515" t="s">
        <v>1875</v>
      </c>
      <c r="H515">
        <v>3</v>
      </c>
      <c r="J515" t="s">
        <v>1950</v>
      </c>
      <c r="K515">
        <v>3</v>
      </c>
    </row>
    <row r="516" spans="1:11" hidden="1">
      <c r="A516" t="s">
        <v>1059</v>
      </c>
      <c r="B516">
        <v>4</v>
      </c>
      <c r="D516" t="s">
        <v>1059</v>
      </c>
      <c r="E516">
        <v>4</v>
      </c>
      <c r="G516" t="s">
        <v>1059</v>
      </c>
      <c r="H516">
        <v>4</v>
      </c>
      <c r="J516" t="s">
        <v>1059</v>
      </c>
      <c r="K516">
        <v>4</v>
      </c>
    </row>
    <row r="517" spans="1:11" hidden="1">
      <c r="A517" t="s">
        <v>3</v>
      </c>
      <c r="B517">
        <v>5</v>
      </c>
      <c r="D517" t="s">
        <v>3</v>
      </c>
      <c r="E517">
        <v>5</v>
      </c>
      <c r="G517" t="s">
        <v>3</v>
      </c>
      <c r="H517">
        <v>5</v>
      </c>
      <c r="J517" t="s">
        <v>3</v>
      </c>
      <c r="K517">
        <v>5</v>
      </c>
    </row>
    <row r="518" spans="1:11" hidden="1">
      <c r="A518" t="s">
        <v>129</v>
      </c>
      <c r="B518">
        <v>6</v>
      </c>
      <c r="D518" t="s">
        <v>182</v>
      </c>
      <c r="E518">
        <v>6</v>
      </c>
      <c r="G518" t="s">
        <v>215</v>
      </c>
      <c r="H518">
        <v>6</v>
      </c>
      <c r="J518" t="s">
        <v>23</v>
      </c>
      <c r="K518">
        <v>6</v>
      </c>
    </row>
    <row r="519" spans="1:11" hidden="1">
      <c r="B519">
        <v>7</v>
      </c>
      <c r="E519">
        <v>7</v>
      </c>
      <c r="H519">
        <v>7</v>
      </c>
      <c r="K519">
        <v>7</v>
      </c>
    </row>
    <row r="520" spans="1:11" hidden="1">
      <c r="A520" t="s">
        <v>130</v>
      </c>
      <c r="B520">
        <v>1</v>
      </c>
      <c r="D520" t="s">
        <v>183</v>
      </c>
      <c r="E520">
        <v>1</v>
      </c>
      <c r="G520" t="s">
        <v>216</v>
      </c>
      <c r="H520">
        <v>1</v>
      </c>
      <c r="J520" t="s">
        <v>24</v>
      </c>
      <c r="K520">
        <v>1</v>
      </c>
    </row>
    <row r="521" spans="1:11" hidden="1">
      <c r="A521" t="s">
        <v>70</v>
      </c>
      <c r="B521">
        <v>2</v>
      </c>
      <c r="D521" t="s">
        <v>184</v>
      </c>
      <c r="E521">
        <v>2</v>
      </c>
      <c r="G521" t="s">
        <v>217</v>
      </c>
      <c r="H521">
        <v>2</v>
      </c>
      <c r="J521" t="s">
        <v>25</v>
      </c>
      <c r="K521">
        <v>2</v>
      </c>
    </row>
    <row r="522" spans="1:11">
      <c r="A522" t="s">
        <v>1713</v>
      </c>
      <c r="B522">
        <v>3</v>
      </c>
      <c r="D522" t="s">
        <v>1790</v>
      </c>
      <c r="E522">
        <v>3</v>
      </c>
      <c r="G522" t="s">
        <v>1876</v>
      </c>
      <c r="H522">
        <v>3</v>
      </c>
      <c r="J522" t="s">
        <v>1951</v>
      </c>
      <c r="K522">
        <v>3</v>
      </c>
    </row>
    <row r="523" spans="1:11" hidden="1">
      <c r="A523" t="s">
        <v>1060</v>
      </c>
      <c r="B523">
        <v>4</v>
      </c>
      <c r="D523" t="s">
        <v>1060</v>
      </c>
      <c r="E523">
        <v>4</v>
      </c>
      <c r="G523" t="s">
        <v>1060</v>
      </c>
      <c r="H523">
        <v>4</v>
      </c>
      <c r="J523" t="s">
        <v>1060</v>
      </c>
      <c r="K523">
        <v>4</v>
      </c>
    </row>
    <row r="524" spans="1:11" hidden="1">
      <c r="A524" t="s">
        <v>3</v>
      </c>
      <c r="B524">
        <v>5</v>
      </c>
      <c r="D524" t="s">
        <v>3</v>
      </c>
      <c r="E524">
        <v>5</v>
      </c>
      <c r="G524" t="s">
        <v>3</v>
      </c>
      <c r="H524">
        <v>5</v>
      </c>
      <c r="J524" t="s">
        <v>3</v>
      </c>
      <c r="K524">
        <v>5</v>
      </c>
    </row>
    <row r="525" spans="1:11" hidden="1">
      <c r="A525" t="s">
        <v>112</v>
      </c>
      <c r="B525">
        <v>6</v>
      </c>
      <c r="D525" t="s">
        <v>164</v>
      </c>
      <c r="E525">
        <v>6</v>
      </c>
      <c r="G525" t="s">
        <v>143</v>
      </c>
      <c r="H525">
        <v>6</v>
      </c>
      <c r="J525" t="s">
        <v>140</v>
      </c>
      <c r="K525">
        <v>6</v>
      </c>
    </row>
    <row r="526" spans="1:11" hidden="1">
      <c r="B526">
        <v>7</v>
      </c>
      <c r="E526">
        <v>7</v>
      </c>
      <c r="H526">
        <v>7</v>
      </c>
      <c r="K526">
        <v>7</v>
      </c>
    </row>
    <row r="527" spans="1:11" hidden="1">
      <c r="A527" t="s">
        <v>113</v>
      </c>
      <c r="B527">
        <v>1</v>
      </c>
      <c r="D527" t="s">
        <v>165</v>
      </c>
      <c r="E527">
        <v>1</v>
      </c>
      <c r="G527" t="s">
        <v>144</v>
      </c>
      <c r="H527">
        <v>1</v>
      </c>
      <c r="J527" t="s">
        <v>141</v>
      </c>
      <c r="K527">
        <v>1</v>
      </c>
    </row>
    <row r="528" spans="1:11" hidden="1">
      <c r="A528" t="s">
        <v>114</v>
      </c>
      <c r="B528">
        <v>2</v>
      </c>
      <c r="D528" t="s">
        <v>166</v>
      </c>
      <c r="E528">
        <v>2</v>
      </c>
      <c r="G528" t="s">
        <v>145</v>
      </c>
      <c r="H528">
        <v>2</v>
      </c>
      <c r="J528" t="s">
        <v>142</v>
      </c>
      <c r="K528">
        <v>2</v>
      </c>
    </row>
    <row r="529" spans="1:11">
      <c r="A529" t="s">
        <v>1714</v>
      </c>
      <c r="B529">
        <v>3</v>
      </c>
      <c r="D529" t="s">
        <v>1791</v>
      </c>
      <c r="E529">
        <v>3</v>
      </c>
      <c r="G529" t="s">
        <v>1877</v>
      </c>
      <c r="H529">
        <v>3</v>
      </c>
      <c r="J529" t="s">
        <v>1952</v>
      </c>
      <c r="K529">
        <v>3</v>
      </c>
    </row>
    <row r="530" spans="1:11" hidden="1">
      <c r="A530" t="s">
        <v>1061</v>
      </c>
      <c r="B530">
        <v>4</v>
      </c>
      <c r="D530" t="s">
        <v>1061</v>
      </c>
      <c r="E530">
        <v>4</v>
      </c>
      <c r="G530" t="s">
        <v>1061</v>
      </c>
      <c r="H530">
        <v>4</v>
      </c>
      <c r="J530" t="s">
        <v>1061</v>
      </c>
      <c r="K530">
        <v>4</v>
      </c>
    </row>
    <row r="531" spans="1:11" hidden="1">
      <c r="A531" t="s">
        <v>3</v>
      </c>
      <c r="B531">
        <v>5</v>
      </c>
      <c r="D531" t="s">
        <v>3</v>
      </c>
      <c r="E531">
        <v>5</v>
      </c>
      <c r="G531" t="s">
        <v>3</v>
      </c>
      <c r="H531">
        <v>5</v>
      </c>
      <c r="J531" t="s">
        <v>3</v>
      </c>
      <c r="K531">
        <v>5</v>
      </c>
    </row>
    <row r="532" spans="1:11" hidden="1">
      <c r="A532" t="s">
        <v>14</v>
      </c>
      <c r="B532">
        <v>6</v>
      </c>
      <c r="D532" t="s">
        <v>140</v>
      </c>
      <c r="E532">
        <v>6</v>
      </c>
      <c r="G532" t="s">
        <v>518</v>
      </c>
      <c r="H532">
        <v>6</v>
      </c>
      <c r="J532" t="s">
        <v>182</v>
      </c>
      <c r="K532">
        <v>6</v>
      </c>
    </row>
    <row r="533" spans="1:11" hidden="1">
      <c r="B533">
        <v>7</v>
      </c>
      <c r="E533">
        <v>7</v>
      </c>
      <c r="H533">
        <v>7</v>
      </c>
      <c r="K533">
        <v>7</v>
      </c>
    </row>
    <row r="534" spans="1:11" hidden="1">
      <c r="A534" t="s">
        <v>15</v>
      </c>
      <c r="B534">
        <v>1</v>
      </c>
      <c r="D534" t="s">
        <v>141</v>
      </c>
      <c r="E534">
        <v>1</v>
      </c>
      <c r="G534" t="s">
        <v>358</v>
      </c>
      <c r="H534">
        <v>1</v>
      </c>
      <c r="J534" t="s">
        <v>183</v>
      </c>
      <c r="K534">
        <v>1</v>
      </c>
    </row>
    <row r="535" spans="1:11" hidden="1">
      <c r="A535" t="s">
        <v>16</v>
      </c>
      <c r="B535">
        <v>2</v>
      </c>
      <c r="D535" t="s">
        <v>142</v>
      </c>
      <c r="E535">
        <v>2</v>
      </c>
      <c r="G535" t="s">
        <v>519</v>
      </c>
      <c r="H535">
        <v>2</v>
      </c>
      <c r="J535" t="s">
        <v>184</v>
      </c>
      <c r="K535">
        <v>2</v>
      </c>
    </row>
    <row r="536" spans="1:11">
      <c r="A536" t="s">
        <v>1715</v>
      </c>
      <c r="B536">
        <v>3</v>
      </c>
      <c r="D536" t="s">
        <v>1792</v>
      </c>
      <c r="E536">
        <v>3</v>
      </c>
      <c r="G536" t="s">
        <v>1878</v>
      </c>
      <c r="H536">
        <v>3</v>
      </c>
      <c r="J536" t="s">
        <v>1953</v>
      </c>
      <c r="K536">
        <v>3</v>
      </c>
    </row>
    <row r="537" spans="1:11" hidden="1">
      <c r="A537" t="s">
        <v>1062</v>
      </c>
      <c r="B537">
        <v>4</v>
      </c>
      <c r="D537" t="s">
        <v>1062</v>
      </c>
      <c r="E537">
        <v>4</v>
      </c>
      <c r="G537" t="s">
        <v>1062</v>
      </c>
      <c r="H537">
        <v>4</v>
      </c>
      <c r="J537" t="s">
        <v>1062</v>
      </c>
      <c r="K537">
        <v>4</v>
      </c>
    </row>
    <row r="538" spans="1:11" hidden="1">
      <c r="A538" t="s">
        <v>3</v>
      </c>
      <c r="B538">
        <v>5</v>
      </c>
      <c r="D538" t="s">
        <v>3</v>
      </c>
      <c r="E538">
        <v>5</v>
      </c>
      <c r="G538" t="s">
        <v>3</v>
      </c>
      <c r="H538">
        <v>5</v>
      </c>
      <c r="J538" t="s">
        <v>3</v>
      </c>
      <c r="K538">
        <v>5</v>
      </c>
    </row>
    <row r="539" spans="1:11" hidden="1">
      <c r="A539" t="s">
        <v>200</v>
      </c>
      <c r="B539">
        <v>6</v>
      </c>
      <c r="D539" t="s">
        <v>518</v>
      </c>
      <c r="E539">
        <v>6</v>
      </c>
      <c r="G539" t="s">
        <v>1063</v>
      </c>
      <c r="H539">
        <v>6</v>
      </c>
      <c r="J539" t="s">
        <v>518</v>
      </c>
      <c r="K539">
        <v>6</v>
      </c>
    </row>
    <row r="540" spans="1:11" hidden="1">
      <c r="B540">
        <v>7</v>
      </c>
      <c r="E540">
        <v>7</v>
      </c>
      <c r="H540">
        <v>7</v>
      </c>
      <c r="K540">
        <v>7</v>
      </c>
    </row>
    <row r="541" spans="1:11" hidden="1">
      <c r="A541" t="s">
        <v>201</v>
      </c>
      <c r="B541">
        <v>1</v>
      </c>
      <c r="D541" t="s">
        <v>358</v>
      </c>
      <c r="E541">
        <v>1</v>
      </c>
      <c r="G541" t="s">
        <v>0</v>
      </c>
      <c r="H541">
        <v>1</v>
      </c>
      <c r="J541" t="s">
        <v>358</v>
      </c>
      <c r="K541">
        <v>1</v>
      </c>
    </row>
    <row r="542" spans="1:11" hidden="1">
      <c r="A542" t="s">
        <v>202</v>
      </c>
      <c r="B542">
        <v>2</v>
      </c>
      <c r="D542" t="s">
        <v>519</v>
      </c>
      <c r="E542">
        <v>2</v>
      </c>
      <c r="G542" t="s">
        <v>1</v>
      </c>
      <c r="H542">
        <v>2</v>
      </c>
      <c r="J542" t="s">
        <v>519</v>
      </c>
      <c r="K542">
        <v>2</v>
      </c>
    </row>
    <row r="543" spans="1:11">
      <c r="A543" t="s">
        <v>1716</v>
      </c>
      <c r="B543">
        <v>3</v>
      </c>
      <c r="D543" t="s">
        <v>1793</v>
      </c>
      <c r="E543">
        <v>3</v>
      </c>
      <c r="G543" t="s">
        <v>1879</v>
      </c>
      <c r="H543">
        <v>3</v>
      </c>
      <c r="J543" t="s">
        <v>1954</v>
      </c>
      <c r="K543">
        <v>3</v>
      </c>
    </row>
    <row r="544" spans="1:11" hidden="1">
      <c r="A544" t="s">
        <v>1064</v>
      </c>
      <c r="B544">
        <v>4</v>
      </c>
      <c r="D544" t="s">
        <v>1064</v>
      </c>
      <c r="E544">
        <v>4</v>
      </c>
      <c r="G544" t="s">
        <v>1064</v>
      </c>
      <c r="H544">
        <v>4</v>
      </c>
      <c r="J544" t="s">
        <v>1064</v>
      </c>
      <c r="K544">
        <v>4</v>
      </c>
    </row>
    <row r="545" spans="1:11" hidden="1">
      <c r="A545" t="s">
        <v>3</v>
      </c>
      <c r="B545">
        <v>5</v>
      </c>
      <c r="D545" t="s">
        <v>3</v>
      </c>
      <c r="E545">
        <v>5</v>
      </c>
      <c r="G545" t="s">
        <v>3</v>
      </c>
      <c r="H545">
        <v>5</v>
      </c>
      <c r="J545" t="s">
        <v>3</v>
      </c>
      <c r="K545">
        <v>5</v>
      </c>
    </row>
    <row r="546" spans="1:11" hidden="1">
      <c r="A546" t="s">
        <v>538</v>
      </c>
      <c r="B546">
        <v>6</v>
      </c>
      <c r="D546" t="s">
        <v>538</v>
      </c>
      <c r="E546">
        <v>6</v>
      </c>
      <c r="G546" t="s">
        <v>1069</v>
      </c>
      <c r="H546">
        <v>6</v>
      </c>
      <c r="J546" t="s">
        <v>538</v>
      </c>
      <c r="K546">
        <v>6</v>
      </c>
    </row>
    <row r="547" spans="1:11" hidden="1">
      <c r="B547">
        <v>7</v>
      </c>
      <c r="E547">
        <v>7</v>
      </c>
      <c r="H547">
        <v>7</v>
      </c>
      <c r="K547">
        <v>7</v>
      </c>
    </row>
    <row r="548" spans="1:11" hidden="1">
      <c r="A548" t="s">
        <v>525</v>
      </c>
      <c r="B548">
        <v>1</v>
      </c>
      <c r="D548" t="s">
        <v>525</v>
      </c>
      <c r="E548">
        <v>1</v>
      </c>
      <c r="G548" t="s">
        <v>943</v>
      </c>
      <c r="H548">
        <v>1</v>
      </c>
      <c r="J548" t="s">
        <v>525</v>
      </c>
      <c r="K548">
        <v>1</v>
      </c>
    </row>
    <row r="549" spans="1:11" hidden="1">
      <c r="A549" t="s">
        <v>526</v>
      </c>
      <c r="B549">
        <v>2</v>
      </c>
      <c r="D549" t="s">
        <v>526</v>
      </c>
      <c r="E549">
        <v>2</v>
      </c>
      <c r="G549" t="s">
        <v>944</v>
      </c>
      <c r="H549">
        <v>2</v>
      </c>
      <c r="J549" t="s">
        <v>526</v>
      </c>
      <c r="K549">
        <v>2</v>
      </c>
    </row>
    <row r="550" spans="1:11">
      <c r="A550" t="s">
        <v>1717</v>
      </c>
      <c r="B550">
        <v>3</v>
      </c>
      <c r="D550" t="s">
        <v>1794</v>
      </c>
      <c r="E550">
        <v>3</v>
      </c>
      <c r="G550" t="s">
        <v>1880</v>
      </c>
      <c r="H550">
        <v>3</v>
      </c>
      <c r="J550" t="s">
        <v>1955</v>
      </c>
      <c r="K550">
        <v>3</v>
      </c>
    </row>
    <row r="551" spans="1:11" hidden="1">
      <c r="A551" t="s">
        <v>1065</v>
      </c>
      <c r="B551">
        <v>4</v>
      </c>
      <c r="D551" t="s">
        <v>1065</v>
      </c>
      <c r="E551">
        <v>4</v>
      </c>
      <c r="G551" t="s">
        <v>1065</v>
      </c>
      <c r="H551">
        <v>4</v>
      </c>
      <c r="J551" t="s">
        <v>1065</v>
      </c>
      <c r="K551">
        <v>4</v>
      </c>
    </row>
    <row r="552" spans="1:11" hidden="1">
      <c r="A552" t="s">
        <v>3</v>
      </c>
      <c r="B552">
        <v>5</v>
      </c>
      <c r="D552" t="s">
        <v>3</v>
      </c>
      <c r="E552">
        <v>5</v>
      </c>
      <c r="G552" t="s">
        <v>3</v>
      </c>
      <c r="H552">
        <v>5</v>
      </c>
      <c r="J552" t="s">
        <v>3</v>
      </c>
      <c r="K552">
        <v>5</v>
      </c>
    </row>
    <row r="553" spans="1:11" hidden="1">
      <c r="A553" t="s">
        <v>161</v>
      </c>
      <c r="B553">
        <v>6</v>
      </c>
      <c r="D553" t="s">
        <v>212</v>
      </c>
      <c r="E553">
        <v>6</v>
      </c>
      <c r="G553" t="s">
        <v>538</v>
      </c>
      <c r="H553">
        <v>6</v>
      </c>
      <c r="J553" t="s">
        <v>212</v>
      </c>
      <c r="K553">
        <v>6</v>
      </c>
    </row>
    <row r="554" spans="1:11" hidden="1">
      <c r="B554">
        <v>7</v>
      </c>
      <c r="E554">
        <v>7</v>
      </c>
      <c r="H554">
        <v>7</v>
      </c>
      <c r="K554">
        <v>7</v>
      </c>
    </row>
    <row r="555" spans="1:11" hidden="1">
      <c r="A555" t="s">
        <v>162</v>
      </c>
      <c r="B555">
        <v>1</v>
      </c>
      <c r="D555" t="s">
        <v>213</v>
      </c>
      <c r="E555">
        <v>1</v>
      </c>
      <c r="G555" t="s">
        <v>525</v>
      </c>
      <c r="H555">
        <v>1</v>
      </c>
      <c r="J555" t="s">
        <v>213</v>
      </c>
      <c r="K555">
        <v>1</v>
      </c>
    </row>
    <row r="556" spans="1:11" hidden="1">
      <c r="A556" t="s">
        <v>163</v>
      </c>
      <c r="B556">
        <v>2</v>
      </c>
      <c r="D556" t="s">
        <v>214</v>
      </c>
      <c r="E556">
        <v>2</v>
      </c>
      <c r="G556" t="s">
        <v>526</v>
      </c>
      <c r="H556">
        <v>2</v>
      </c>
      <c r="J556" t="s">
        <v>214</v>
      </c>
      <c r="K556">
        <v>2</v>
      </c>
    </row>
    <row r="557" spans="1:11">
      <c r="A557" t="s">
        <v>1718</v>
      </c>
      <c r="B557">
        <v>3</v>
      </c>
      <c r="D557" t="s">
        <v>1795</v>
      </c>
      <c r="E557">
        <v>3</v>
      </c>
      <c r="G557" t="s">
        <v>1881</v>
      </c>
      <c r="H557">
        <v>3</v>
      </c>
      <c r="J557" t="s">
        <v>1956</v>
      </c>
      <c r="K557">
        <v>3</v>
      </c>
    </row>
    <row r="558" spans="1:11" hidden="1">
      <c r="A558" t="s">
        <v>1066</v>
      </c>
      <c r="B558">
        <v>4</v>
      </c>
      <c r="D558" t="s">
        <v>1066</v>
      </c>
      <c r="E558">
        <v>4</v>
      </c>
      <c r="G558" t="s">
        <v>1066</v>
      </c>
      <c r="H558">
        <v>4</v>
      </c>
      <c r="J558" t="s">
        <v>1066</v>
      </c>
      <c r="K558">
        <v>4</v>
      </c>
    </row>
    <row r="559" spans="1:11" hidden="1">
      <c r="A559" t="s">
        <v>3</v>
      </c>
      <c r="B559">
        <v>5</v>
      </c>
      <c r="D559" t="s">
        <v>3</v>
      </c>
      <c r="E559">
        <v>5</v>
      </c>
      <c r="G559" t="s">
        <v>3</v>
      </c>
      <c r="H559">
        <v>5</v>
      </c>
      <c r="J559" t="s">
        <v>3</v>
      </c>
      <c r="K559">
        <v>5</v>
      </c>
    </row>
    <row r="560" spans="1:11" hidden="1">
      <c r="A560" t="s">
        <v>212</v>
      </c>
      <c r="B560">
        <v>6</v>
      </c>
      <c r="D560" t="s">
        <v>161</v>
      </c>
      <c r="E560">
        <v>6</v>
      </c>
      <c r="G560" t="s">
        <v>161</v>
      </c>
      <c r="H560">
        <v>6</v>
      </c>
      <c r="J560" t="s">
        <v>1069</v>
      </c>
      <c r="K560">
        <v>6</v>
      </c>
    </row>
    <row r="561" spans="1:11" hidden="1">
      <c r="B561">
        <v>7</v>
      </c>
      <c r="E561">
        <v>7</v>
      </c>
      <c r="H561">
        <v>7</v>
      </c>
      <c r="K561">
        <v>7</v>
      </c>
    </row>
    <row r="562" spans="1:11" hidden="1">
      <c r="A562" t="s">
        <v>213</v>
      </c>
      <c r="B562">
        <v>1</v>
      </c>
      <c r="D562" t="s">
        <v>162</v>
      </c>
      <c r="E562">
        <v>1</v>
      </c>
      <c r="G562" t="s">
        <v>162</v>
      </c>
      <c r="H562">
        <v>1</v>
      </c>
      <c r="J562" t="s">
        <v>943</v>
      </c>
      <c r="K562">
        <v>1</v>
      </c>
    </row>
    <row r="563" spans="1:11" hidden="1">
      <c r="A563" t="s">
        <v>214</v>
      </c>
      <c r="B563">
        <v>2</v>
      </c>
      <c r="D563" t="s">
        <v>163</v>
      </c>
      <c r="E563">
        <v>2</v>
      </c>
      <c r="G563" t="s">
        <v>163</v>
      </c>
      <c r="H563">
        <v>2</v>
      </c>
      <c r="J563" t="s">
        <v>944</v>
      </c>
      <c r="K563">
        <v>2</v>
      </c>
    </row>
    <row r="564" spans="1:11">
      <c r="A564" t="s">
        <v>1719</v>
      </c>
      <c r="B564">
        <v>3</v>
      </c>
      <c r="D564" t="s">
        <v>1796</v>
      </c>
      <c r="E564">
        <v>3</v>
      </c>
      <c r="G564" t="s">
        <v>1882</v>
      </c>
      <c r="H564">
        <v>3</v>
      </c>
      <c r="J564" t="s">
        <v>1957</v>
      </c>
      <c r="K564">
        <v>3</v>
      </c>
    </row>
    <row r="565" spans="1:11" hidden="1">
      <c r="A565" t="s">
        <v>1067</v>
      </c>
      <c r="B565">
        <v>4</v>
      </c>
      <c r="D565" t="s">
        <v>1067</v>
      </c>
      <c r="E565">
        <v>4</v>
      </c>
      <c r="G565" t="s">
        <v>1067</v>
      </c>
      <c r="H565">
        <v>4</v>
      </c>
      <c r="J565" t="s">
        <v>1067</v>
      </c>
      <c r="K565">
        <v>4</v>
      </c>
    </row>
    <row r="566" spans="1:11" hidden="1">
      <c r="A566" t="s">
        <v>3</v>
      </c>
      <c r="B566">
        <v>5</v>
      </c>
      <c r="D566" t="s">
        <v>3</v>
      </c>
      <c r="E566">
        <v>5</v>
      </c>
      <c r="G566" t="s">
        <v>3</v>
      </c>
      <c r="H566">
        <v>5</v>
      </c>
      <c r="J566" t="s">
        <v>3</v>
      </c>
      <c r="K566">
        <v>5</v>
      </c>
    </row>
    <row r="567" spans="1:11" hidden="1">
      <c r="A567" t="s">
        <v>1069</v>
      </c>
      <c r="B567">
        <v>6</v>
      </c>
      <c r="D567" t="s">
        <v>1069</v>
      </c>
      <c r="E567">
        <v>6</v>
      </c>
      <c r="G567" t="s">
        <v>212</v>
      </c>
      <c r="H567">
        <v>6</v>
      </c>
      <c r="J567" t="s">
        <v>161</v>
      </c>
      <c r="K567">
        <v>6</v>
      </c>
    </row>
    <row r="568" spans="1:11" hidden="1">
      <c r="B568">
        <v>7</v>
      </c>
      <c r="E568">
        <v>7</v>
      </c>
      <c r="H568">
        <v>7</v>
      </c>
      <c r="K568">
        <v>7</v>
      </c>
    </row>
    <row r="569" spans="1:11" hidden="1">
      <c r="A569" t="s">
        <v>943</v>
      </c>
      <c r="B569">
        <v>1</v>
      </c>
      <c r="D569" t="s">
        <v>943</v>
      </c>
      <c r="E569">
        <v>1</v>
      </c>
      <c r="G569" t="s">
        <v>213</v>
      </c>
      <c r="H569">
        <v>1</v>
      </c>
      <c r="J569" t="s">
        <v>162</v>
      </c>
      <c r="K569">
        <v>1</v>
      </c>
    </row>
    <row r="570" spans="1:11" hidden="1">
      <c r="A570" t="s">
        <v>944</v>
      </c>
      <c r="B570">
        <v>2</v>
      </c>
      <c r="D570" t="s">
        <v>944</v>
      </c>
      <c r="E570">
        <v>2</v>
      </c>
      <c r="G570" t="s">
        <v>214</v>
      </c>
      <c r="H570">
        <v>2</v>
      </c>
      <c r="J570" t="s">
        <v>163</v>
      </c>
      <c r="K570">
        <v>2</v>
      </c>
    </row>
    <row r="571" spans="1:11">
      <c r="A571" t="s">
        <v>1720</v>
      </c>
      <c r="B571">
        <v>3</v>
      </c>
      <c r="D571" t="s">
        <v>1797</v>
      </c>
      <c r="E571">
        <v>3</v>
      </c>
      <c r="G571" t="s">
        <v>1883</v>
      </c>
      <c r="H571">
        <v>3</v>
      </c>
      <c r="J571" t="s">
        <v>1958</v>
      </c>
      <c r="K571">
        <v>3</v>
      </c>
    </row>
    <row r="572" spans="1:11" hidden="1">
      <c r="A572" t="s">
        <v>1068</v>
      </c>
      <c r="B572">
        <v>4</v>
      </c>
      <c r="D572" t="s">
        <v>1068</v>
      </c>
      <c r="E572">
        <v>4</v>
      </c>
      <c r="G572" t="s">
        <v>1068</v>
      </c>
      <c r="H572">
        <v>4</v>
      </c>
      <c r="J572" t="s">
        <v>1068</v>
      </c>
      <c r="K572">
        <v>4</v>
      </c>
    </row>
    <row r="573" spans="1:11" hidden="1">
      <c r="A573" t="s">
        <v>3</v>
      </c>
      <c r="B573">
        <v>5</v>
      </c>
      <c r="D573" t="s">
        <v>3</v>
      </c>
      <c r="E573">
        <v>5</v>
      </c>
      <c r="G573" t="s">
        <v>3</v>
      </c>
      <c r="H573">
        <v>5</v>
      </c>
      <c r="J573" t="s">
        <v>3</v>
      </c>
      <c r="K573">
        <v>5</v>
      </c>
    </row>
    <row r="574" spans="1:11" hidden="1">
      <c r="A574" t="s">
        <v>121</v>
      </c>
      <c r="B574">
        <v>6</v>
      </c>
      <c r="D574" t="s">
        <v>121</v>
      </c>
      <c r="E574">
        <v>6</v>
      </c>
      <c r="G574" t="s">
        <v>121</v>
      </c>
      <c r="H574">
        <v>6</v>
      </c>
      <c r="J574" t="s">
        <v>121</v>
      </c>
      <c r="K574">
        <v>6</v>
      </c>
    </row>
    <row r="575" spans="1:11" hidden="1">
      <c r="B575">
        <v>7</v>
      </c>
      <c r="E575">
        <v>7</v>
      </c>
      <c r="H575">
        <v>7</v>
      </c>
      <c r="K575">
        <v>7</v>
      </c>
    </row>
    <row r="576" spans="1:11" hidden="1">
      <c r="A576" t="s">
        <v>122</v>
      </c>
      <c r="B576">
        <v>1</v>
      </c>
      <c r="D576" t="s">
        <v>122</v>
      </c>
      <c r="E576">
        <v>1</v>
      </c>
      <c r="G576" t="s">
        <v>122</v>
      </c>
      <c r="H576">
        <v>1</v>
      </c>
      <c r="J576" t="s">
        <v>122</v>
      </c>
      <c r="K576">
        <v>1</v>
      </c>
    </row>
    <row r="577" spans="1:11" hidden="1">
      <c r="A577" t="s">
        <v>123</v>
      </c>
      <c r="B577">
        <v>2</v>
      </c>
      <c r="D577" t="s">
        <v>123</v>
      </c>
      <c r="E577">
        <v>2</v>
      </c>
      <c r="G577" t="s">
        <v>123</v>
      </c>
      <c r="H577">
        <v>2</v>
      </c>
      <c r="J577" t="s">
        <v>123</v>
      </c>
      <c r="K577">
        <v>2</v>
      </c>
    </row>
    <row r="578" spans="1:11">
      <c r="A578" t="s">
        <v>1721</v>
      </c>
      <c r="B578">
        <v>3</v>
      </c>
      <c r="D578" t="s">
        <v>1798</v>
      </c>
      <c r="E578">
        <v>3</v>
      </c>
      <c r="G578" t="s">
        <v>1884</v>
      </c>
      <c r="H578">
        <v>3</v>
      </c>
      <c r="J578" t="s">
        <v>1959</v>
      </c>
      <c r="K578">
        <v>3</v>
      </c>
    </row>
    <row r="579" spans="1:11" hidden="1">
      <c r="A579" t="s">
        <v>1070</v>
      </c>
      <c r="B579">
        <v>4</v>
      </c>
      <c r="D579" t="s">
        <v>1070</v>
      </c>
      <c r="E579">
        <v>4</v>
      </c>
      <c r="G579" t="s">
        <v>1070</v>
      </c>
      <c r="H579">
        <v>4</v>
      </c>
      <c r="J579" t="s">
        <v>1070</v>
      </c>
      <c r="K579">
        <v>4</v>
      </c>
    </row>
    <row r="580" spans="1:11" hidden="1">
      <c r="A580" t="s">
        <v>3</v>
      </c>
      <c r="B580">
        <v>5</v>
      </c>
      <c r="D580" t="s">
        <v>3</v>
      </c>
      <c r="E580">
        <v>5</v>
      </c>
      <c r="G580" t="s">
        <v>3</v>
      </c>
      <c r="H580">
        <v>5</v>
      </c>
      <c r="J580" t="s">
        <v>3</v>
      </c>
      <c r="K580">
        <v>5</v>
      </c>
    </row>
    <row r="581" spans="1:11" hidden="1">
      <c r="B581">
        <v>6</v>
      </c>
      <c r="E581">
        <v>6</v>
      </c>
      <c r="H581">
        <v>6</v>
      </c>
      <c r="K581">
        <v>6</v>
      </c>
    </row>
    <row r="582" spans="1:11" hidden="1">
      <c r="B582">
        <v>7</v>
      </c>
      <c r="E582">
        <v>7</v>
      </c>
      <c r="H582">
        <v>7</v>
      </c>
      <c r="K582">
        <v>7</v>
      </c>
    </row>
  </sheetData>
  <autoFilter ref="A1:K582" xr:uid="{EFE9C8DD-516E-44DE-9901-4D4548C2465B}">
    <filterColumn colId="7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A1:K83"/>
  <sheetViews>
    <sheetView topLeftCell="A25" workbookViewId="0">
      <selection activeCell="G37" sqref="G1:G1048576"/>
    </sheetView>
  </sheetViews>
  <sheetFormatPr defaultRowHeight="14.4"/>
  <cols>
    <col min="1" max="1" width="26.88671875" bestFit="1" customWidth="1"/>
    <col min="4" max="4" width="26.88671875" bestFit="1" customWidth="1"/>
    <col min="7" max="7" width="25.109375" bestFit="1" customWidth="1"/>
    <col min="10" max="10" width="25.109375" bestFit="1" customWidth="1"/>
  </cols>
  <sheetData>
    <row r="1" spans="1:11">
      <c r="A1" t="s">
        <v>186</v>
      </c>
      <c r="B1" t="s">
        <v>1643</v>
      </c>
      <c r="D1" t="s">
        <v>128</v>
      </c>
      <c r="E1" t="s">
        <v>1722</v>
      </c>
      <c r="G1" t="s">
        <v>159</v>
      </c>
      <c r="H1" t="s">
        <v>1424</v>
      </c>
      <c r="J1" t="s">
        <v>128</v>
      </c>
      <c r="K1" t="s">
        <v>1885</v>
      </c>
    </row>
    <row r="2" spans="1:11">
      <c r="A2" t="s">
        <v>93</v>
      </c>
      <c r="B2" t="s">
        <v>1644</v>
      </c>
      <c r="D2" t="s">
        <v>177</v>
      </c>
      <c r="E2" t="s">
        <v>1723</v>
      </c>
      <c r="G2" t="s">
        <v>125</v>
      </c>
      <c r="H2" t="s">
        <v>1809</v>
      </c>
      <c r="J2" t="s">
        <v>177</v>
      </c>
      <c r="K2" t="s">
        <v>1886</v>
      </c>
    </row>
    <row r="3" spans="1:11">
      <c r="A3" t="s">
        <v>180</v>
      </c>
      <c r="B3" t="s">
        <v>1645</v>
      </c>
      <c r="D3" t="s">
        <v>39</v>
      </c>
      <c r="E3" t="s">
        <v>1724</v>
      </c>
      <c r="G3" t="s">
        <v>165</v>
      </c>
      <c r="H3" t="s">
        <v>1390</v>
      </c>
      <c r="J3" t="s">
        <v>198</v>
      </c>
      <c r="K3" t="s">
        <v>1625</v>
      </c>
    </row>
    <row r="4" spans="1:11">
      <c r="A4" t="s">
        <v>102</v>
      </c>
      <c r="B4" t="s">
        <v>1646</v>
      </c>
      <c r="D4" t="s">
        <v>72</v>
      </c>
      <c r="E4" t="s">
        <v>1725</v>
      </c>
      <c r="G4" t="s">
        <v>180</v>
      </c>
      <c r="H4" t="s">
        <v>1810</v>
      </c>
      <c r="J4" t="s">
        <v>521</v>
      </c>
      <c r="K4" t="s">
        <v>1887</v>
      </c>
    </row>
    <row r="5" spans="1:11">
      <c r="A5" t="s">
        <v>72</v>
      </c>
      <c r="B5" t="s">
        <v>1647</v>
      </c>
      <c r="D5" t="s">
        <v>521</v>
      </c>
      <c r="E5" t="s">
        <v>1726</v>
      </c>
      <c r="G5" t="s">
        <v>478</v>
      </c>
      <c r="H5" t="s">
        <v>1811</v>
      </c>
      <c r="J5" t="s">
        <v>39</v>
      </c>
      <c r="K5" t="s">
        <v>1888</v>
      </c>
    </row>
    <row r="6" spans="1:11">
      <c r="A6" t="s">
        <v>116</v>
      </c>
      <c r="B6" t="s">
        <v>1648</v>
      </c>
      <c r="D6" t="s">
        <v>198</v>
      </c>
      <c r="E6" t="s">
        <v>1727</v>
      </c>
      <c r="G6" t="s">
        <v>521</v>
      </c>
      <c r="H6" t="s">
        <v>1812</v>
      </c>
      <c r="J6" t="s">
        <v>72</v>
      </c>
      <c r="K6" t="s">
        <v>1889</v>
      </c>
    </row>
    <row r="7" spans="1:11">
      <c r="A7" t="s">
        <v>48</v>
      </c>
      <c r="B7" t="s">
        <v>1649</v>
      </c>
      <c r="D7" t="s">
        <v>207</v>
      </c>
      <c r="E7" t="s">
        <v>1728</v>
      </c>
      <c r="G7" t="s">
        <v>565</v>
      </c>
      <c r="H7" t="s">
        <v>1813</v>
      </c>
      <c r="J7" t="s">
        <v>940</v>
      </c>
      <c r="K7" t="s">
        <v>1890</v>
      </c>
    </row>
    <row r="8" spans="1:11">
      <c r="A8" t="s">
        <v>36</v>
      </c>
      <c r="B8" t="s">
        <v>1650</v>
      </c>
      <c r="D8" t="s">
        <v>93</v>
      </c>
      <c r="E8" t="s">
        <v>1729</v>
      </c>
      <c r="G8" t="s">
        <v>119</v>
      </c>
      <c r="H8" t="s">
        <v>1814</v>
      </c>
      <c r="J8" t="s">
        <v>192</v>
      </c>
      <c r="K8" t="s">
        <v>1891</v>
      </c>
    </row>
    <row r="9" spans="1:11">
      <c r="A9" t="s">
        <v>138</v>
      </c>
      <c r="B9" t="s">
        <v>1651</v>
      </c>
      <c r="D9" t="s">
        <v>192</v>
      </c>
      <c r="E9" t="s">
        <v>1730</v>
      </c>
      <c r="G9" t="s">
        <v>36</v>
      </c>
      <c r="H9" t="s">
        <v>1667</v>
      </c>
      <c r="J9" t="s">
        <v>207</v>
      </c>
      <c r="K9" t="s">
        <v>1892</v>
      </c>
    </row>
    <row r="10" spans="1:11">
      <c r="A10" t="s">
        <v>171</v>
      </c>
      <c r="B10" t="s">
        <v>1652</v>
      </c>
      <c r="D10" t="s">
        <v>18</v>
      </c>
      <c r="E10" t="s">
        <v>1731</v>
      </c>
      <c r="G10" t="s">
        <v>177</v>
      </c>
      <c r="H10" t="s">
        <v>1815</v>
      </c>
      <c r="J10" t="s">
        <v>93</v>
      </c>
      <c r="K10" t="s">
        <v>1893</v>
      </c>
    </row>
    <row r="11" spans="1:11">
      <c r="A11" t="s">
        <v>174</v>
      </c>
      <c r="B11" t="s">
        <v>1653</v>
      </c>
      <c r="D11" t="s">
        <v>940</v>
      </c>
      <c r="E11" t="s">
        <v>1732</v>
      </c>
      <c r="G11" t="s">
        <v>198</v>
      </c>
      <c r="H11" t="s">
        <v>1816</v>
      </c>
      <c r="J11" t="s">
        <v>204</v>
      </c>
      <c r="K11" t="s">
        <v>1894</v>
      </c>
    </row>
    <row r="12" spans="1:11">
      <c r="A12" t="s">
        <v>153</v>
      </c>
      <c r="B12" t="s">
        <v>1654</v>
      </c>
      <c r="D12" t="s">
        <v>204</v>
      </c>
      <c r="E12" t="s">
        <v>1733</v>
      </c>
      <c r="G12" t="s">
        <v>12</v>
      </c>
      <c r="H12" t="s">
        <v>1817</v>
      </c>
      <c r="J12" t="s">
        <v>125</v>
      </c>
      <c r="K12" t="s">
        <v>1895</v>
      </c>
    </row>
    <row r="13" spans="1:11">
      <c r="A13" t="s">
        <v>210</v>
      </c>
      <c r="B13" t="s">
        <v>1655</v>
      </c>
      <c r="D13" t="s">
        <v>171</v>
      </c>
      <c r="E13" t="s">
        <v>1734</v>
      </c>
      <c r="G13" t="s">
        <v>128</v>
      </c>
      <c r="H13" t="s">
        <v>1672</v>
      </c>
      <c r="J13" t="s">
        <v>18</v>
      </c>
      <c r="K13" t="s">
        <v>1896</v>
      </c>
    </row>
    <row r="14" spans="1:11">
      <c r="A14" t="s">
        <v>81</v>
      </c>
      <c r="B14" t="s">
        <v>1656</v>
      </c>
      <c r="D14" t="s">
        <v>113</v>
      </c>
      <c r="E14" t="s">
        <v>1735</v>
      </c>
      <c r="G14" t="s">
        <v>486</v>
      </c>
      <c r="H14" t="s">
        <v>1818</v>
      </c>
      <c r="J14" t="s">
        <v>159</v>
      </c>
      <c r="K14" t="s">
        <v>1897</v>
      </c>
    </row>
    <row r="15" spans="1:11">
      <c r="A15" t="s">
        <v>204</v>
      </c>
      <c r="B15" t="s">
        <v>1656</v>
      </c>
      <c r="D15" t="s">
        <v>90</v>
      </c>
      <c r="E15" t="s">
        <v>1736</v>
      </c>
      <c r="G15" t="s">
        <v>102</v>
      </c>
      <c r="H15" t="s">
        <v>1819</v>
      </c>
      <c r="J15" t="s">
        <v>90</v>
      </c>
      <c r="K15" t="s">
        <v>1898</v>
      </c>
    </row>
    <row r="16" spans="1:11">
      <c r="A16" t="s">
        <v>125</v>
      </c>
      <c r="B16" t="s">
        <v>1657</v>
      </c>
      <c r="D16" t="s">
        <v>116</v>
      </c>
      <c r="E16" t="s">
        <v>1736</v>
      </c>
      <c r="G16" t="s">
        <v>33</v>
      </c>
      <c r="H16" t="s">
        <v>1820</v>
      </c>
      <c r="J16" t="s">
        <v>116</v>
      </c>
      <c r="K16" t="s">
        <v>1899</v>
      </c>
    </row>
    <row r="17" spans="1:11">
      <c r="A17" t="s">
        <v>87</v>
      </c>
      <c r="B17" t="s">
        <v>1658</v>
      </c>
      <c r="D17" t="s">
        <v>81</v>
      </c>
      <c r="E17" t="s">
        <v>1737</v>
      </c>
      <c r="G17" t="s">
        <v>93</v>
      </c>
      <c r="H17" t="s">
        <v>1821</v>
      </c>
      <c r="J17" t="s">
        <v>171</v>
      </c>
      <c r="K17" t="s">
        <v>1900</v>
      </c>
    </row>
    <row r="18" spans="1:11">
      <c r="A18" t="s">
        <v>42</v>
      </c>
      <c r="B18" t="s">
        <v>1659</v>
      </c>
      <c r="D18" t="s">
        <v>125</v>
      </c>
      <c r="E18" t="s">
        <v>1738</v>
      </c>
      <c r="G18" t="s">
        <v>110</v>
      </c>
      <c r="H18" t="s">
        <v>1822</v>
      </c>
      <c r="J18" t="s">
        <v>113</v>
      </c>
      <c r="K18" t="s">
        <v>1901</v>
      </c>
    </row>
    <row r="19" spans="1:11">
      <c r="A19" t="s">
        <v>21</v>
      </c>
      <c r="B19" t="s">
        <v>1660</v>
      </c>
      <c r="D19" t="s">
        <v>132</v>
      </c>
      <c r="E19" t="s">
        <v>1739</v>
      </c>
      <c r="G19" t="s">
        <v>54</v>
      </c>
      <c r="H19" t="s">
        <v>1823</v>
      </c>
      <c r="J19" t="s">
        <v>81</v>
      </c>
      <c r="K19" t="s">
        <v>1902</v>
      </c>
    </row>
    <row r="20" spans="1:11">
      <c r="A20" t="s">
        <v>132</v>
      </c>
      <c r="B20" t="s">
        <v>1661</v>
      </c>
      <c r="D20" t="s">
        <v>54</v>
      </c>
      <c r="E20" t="s">
        <v>1526</v>
      </c>
      <c r="G20" t="s">
        <v>204</v>
      </c>
      <c r="H20" t="s">
        <v>1823</v>
      </c>
      <c r="J20" t="s">
        <v>108</v>
      </c>
      <c r="K20" t="s">
        <v>1903</v>
      </c>
    </row>
    <row r="21" spans="1:11">
      <c r="A21" t="s">
        <v>110</v>
      </c>
      <c r="B21" t="s">
        <v>1662</v>
      </c>
      <c r="D21" t="s">
        <v>159</v>
      </c>
      <c r="E21" t="s">
        <v>1740</v>
      </c>
      <c r="G21" t="s">
        <v>207</v>
      </c>
      <c r="H21" t="s">
        <v>1823</v>
      </c>
      <c r="J21" t="s">
        <v>54</v>
      </c>
      <c r="K21" t="s">
        <v>1904</v>
      </c>
    </row>
    <row r="22" spans="1:11">
      <c r="A22" t="s">
        <v>12</v>
      </c>
      <c r="B22" t="s">
        <v>1663</v>
      </c>
      <c r="D22" t="s">
        <v>108</v>
      </c>
      <c r="E22" t="s">
        <v>1741</v>
      </c>
      <c r="G22" t="s">
        <v>57</v>
      </c>
      <c r="H22" t="s">
        <v>1824</v>
      </c>
      <c r="J22" t="s">
        <v>132</v>
      </c>
      <c r="K22" t="s">
        <v>1905</v>
      </c>
    </row>
    <row r="23" spans="1:11">
      <c r="A23" t="s">
        <v>18</v>
      </c>
      <c r="B23" t="s">
        <v>1664</v>
      </c>
      <c r="D23" t="s">
        <v>60</v>
      </c>
      <c r="E23" t="s">
        <v>1742</v>
      </c>
      <c r="G23" t="s">
        <v>66</v>
      </c>
      <c r="H23" t="s">
        <v>1825</v>
      </c>
      <c r="J23" t="s">
        <v>75</v>
      </c>
      <c r="K23" t="s">
        <v>1906</v>
      </c>
    </row>
    <row r="24" spans="1:11">
      <c r="A24" t="s">
        <v>135</v>
      </c>
      <c r="B24" t="s">
        <v>1665</v>
      </c>
      <c r="D24" t="s">
        <v>96</v>
      </c>
      <c r="E24" t="s">
        <v>1743</v>
      </c>
      <c r="G24" t="s">
        <v>15</v>
      </c>
      <c r="H24" t="s">
        <v>1826</v>
      </c>
      <c r="J24" t="s">
        <v>66</v>
      </c>
      <c r="K24" t="s">
        <v>1626</v>
      </c>
    </row>
    <row r="25" spans="1:11">
      <c r="A25" t="s">
        <v>478</v>
      </c>
      <c r="B25" t="s">
        <v>1666</v>
      </c>
      <c r="D25" t="s">
        <v>75</v>
      </c>
      <c r="E25" t="s">
        <v>1744</v>
      </c>
      <c r="G25" t="s">
        <v>189</v>
      </c>
      <c r="H25" t="s">
        <v>1827</v>
      </c>
      <c r="J25" t="s">
        <v>60</v>
      </c>
      <c r="K25" t="s">
        <v>1907</v>
      </c>
    </row>
    <row r="26" spans="1:11">
      <c r="A26" t="s">
        <v>24</v>
      </c>
      <c r="B26" t="s">
        <v>1667</v>
      </c>
      <c r="D26" t="s">
        <v>63</v>
      </c>
      <c r="E26" t="s">
        <v>1745</v>
      </c>
      <c r="G26" t="s">
        <v>192</v>
      </c>
      <c r="H26" t="s">
        <v>1828</v>
      </c>
      <c r="J26" t="s">
        <v>478</v>
      </c>
      <c r="K26" t="s">
        <v>1908</v>
      </c>
    </row>
    <row r="27" spans="1:11">
      <c r="A27" t="s">
        <v>60</v>
      </c>
      <c r="B27" t="s">
        <v>1668</v>
      </c>
      <c r="D27" t="s">
        <v>21</v>
      </c>
      <c r="E27" t="s">
        <v>1746</v>
      </c>
      <c r="G27" t="s">
        <v>75</v>
      </c>
      <c r="H27" t="s">
        <v>1829</v>
      </c>
      <c r="J27" t="s">
        <v>119</v>
      </c>
      <c r="K27" t="s">
        <v>1909</v>
      </c>
    </row>
    <row r="28" spans="1:11">
      <c r="A28" t="s">
        <v>207</v>
      </c>
      <c r="B28" t="s">
        <v>1669</v>
      </c>
      <c r="D28" t="s">
        <v>66</v>
      </c>
      <c r="E28" t="s">
        <v>1747</v>
      </c>
      <c r="G28" t="s">
        <v>171</v>
      </c>
      <c r="H28" t="s">
        <v>1830</v>
      </c>
      <c r="J28" t="s">
        <v>15</v>
      </c>
      <c r="K28" t="s">
        <v>1910</v>
      </c>
    </row>
    <row r="29" spans="1:11">
      <c r="A29" t="s">
        <v>96</v>
      </c>
      <c r="B29" t="s">
        <v>1670</v>
      </c>
      <c r="D29" t="s">
        <v>15</v>
      </c>
      <c r="E29" t="s">
        <v>1748</v>
      </c>
      <c r="G29" t="s">
        <v>116</v>
      </c>
      <c r="H29" t="s">
        <v>1831</v>
      </c>
      <c r="J29" t="s">
        <v>63</v>
      </c>
      <c r="K29" t="s">
        <v>1911</v>
      </c>
    </row>
    <row r="30" spans="1:11">
      <c r="A30" t="s">
        <v>486</v>
      </c>
      <c r="B30" t="s">
        <v>1671</v>
      </c>
      <c r="D30" t="s">
        <v>135</v>
      </c>
      <c r="E30" t="s">
        <v>1749</v>
      </c>
      <c r="G30" t="s">
        <v>153</v>
      </c>
      <c r="H30" t="s">
        <v>1832</v>
      </c>
      <c r="J30" t="s">
        <v>57</v>
      </c>
      <c r="K30" t="s">
        <v>1527</v>
      </c>
    </row>
    <row r="31" spans="1:11">
      <c r="A31" t="s">
        <v>0</v>
      </c>
      <c r="B31" t="s">
        <v>1672</v>
      </c>
      <c r="D31" t="s">
        <v>478</v>
      </c>
      <c r="E31" t="s">
        <v>1750</v>
      </c>
      <c r="G31" t="s">
        <v>156</v>
      </c>
      <c r="H31" t="s">
        <v>1833</v>
      </c>
      <c r="J31" t="s">
        <v>96</v>
      </c>
      <c r="K31" t="s">
        <v>1912</v>
      </c>
    </row>
    <row r="32" spans="1:11">
      <c r="A32" t="s">
        <v>533</v>
      </c>
      <c r="B32" t="s">
        <v>1673</v>
      </c>
      <c r="D32" t="s">
        <v>156</v>
      </c>
      <c r="E32" t="s">
        <v>1751</v>
      </c>
      <c r="G32" t="s">
        <v>210</v>
      </c>
      <c r="H32" t="s">
        <v>1834</v>
      </c>
      <c r="J32" t="s">
        <v>21</v>
      </c>
      <c r="K32" t="s">
        <v>1913</v>
      </c>
    </row>
    <row r="33" spans="1:11">
      <c r="A33" t="s">
        <v>54</v>
      </c>
      <c r="B33" t="s">
        <v>1674</v>
      </c>
      <c r="D33" t="s">
        <v>186</v>
      </c>
      <c r="E33" t="s">
        <v>1752</v>
      </c>
      <c r="G33" t="s">
        <v>8</v>
      </c>
      <c r="H33" t="s">
        <v>1835</v>
      </c>
      <c r="J33" t="s">
        <v>105</v>
      </c>
      <c r="K33" t="s">
        <v>1914</v>
      </c>
    </row>
    <row r="34" spans="1:11">
      <c r="A34" t="s">
        <v>27</v>
      </c>
      <c r="B34" t="s">
        <v>1675</v>
      </c>
      <c r="D34" t="s">
        <v>57</v>
      </c>
      <c r="E34" t="s">
        <v>1753</v>
      </c>
      <c r="G34" t="s">
        <v>21</v>
      </c>
      <c r="H34" t="s">
        <v>1836</v>
      </c>
      <c r="J34" t="s">
        <v>486</v>
      </c>
      <c r="K34" t="s">
        <v>1915</v>
      </c>
    </row>
    <row r="35" spans="1:11">
      <c r="A35" t="s">
        <v>63</v>
      </c>
      <c r="B35" t="s">
        <v>1676</v>
      </c>
      <c r="D35" t="s">
        <v>201</v>
      </c>
      <c r="E35" t="s">
        <v>1753</v>
      </c>
      <c r="G35" t="s">
        <v>60</v>
      </c>
      <c r="H35" t="s">
        <v>1837</v>
      </c>
      <c r="J35" t="s">
        <v>156</v>
      </c>
      <c r="K35" t="s">
        <v>1916</v>
      </c>
    </row>
    <row r="36" spans="1:11">
      <c r="A36" t="s">
        <v>45</v>
      </c>
      <c r="B36" t="s">
        <v>1677</v>
      </c>
      <c r="D36" t="s">
        <v>486</v>
      </c>
      <c r="E36" t="s">
        <v>1754</v>
      </c>
      <c r="G36" t="s">
        <v>18</v>
      </c>
      <c r="H36" t="s">
        <v>1838</v>
      </c>
      <c r="J36" t="s">
        <v>135</v>
      </c>
      <c r="K36" t="s">
        <v>1572</v>
      </c>
    </row>
    <row r="37" spans="1:11">
      <c r="A37" t="s">
        <v>99</v>
      </c>
      <c r="B37" t="s">
        <v>1678</v>
      </c>
      <c r="D37" t="s">
        <v>119</v>
      </c>
      <c r="E37" t="s">
        <v>1755</v>
      </c>
      <c r="G37" t="s">
        <v>105</v>
      </c>
      <c r="H37" t="s">
        <v>1839</v>
      </c>
      <c r="J37" t="s">
        <v>36</v>
      </c>
      <c r="K37" t="s">
        <v>1917</v>
      </c>
    </row>
    <row r="38" spans="1:11">
      <c r="A38" t="s">
        <v>30</v>
      </c>
      <c r="B38" t="s">
        <v>1679</v>
      </c>
      <c r="D38" t="s">
        <v>36</v>
      </c>
      <c r="E38" t="s">
        <v>1756</v>
      </c>
      <c r="G38" t="s">
        <v>174</v>
      </c>
      <c r="H38" t="s">
        <v>1840</v>
      </c>
      <c r="J38" t="s">
        <v>186</v>
      </c>
      <c r="K38" t="s">
        <v>1918</v>
      </c>
    </row>
    <row r="39" spans="1:11">
      <c r="A39" t="s">
        <v>69</v>
      </c>
      <c r="B39" t="s">
        <v>1680</v>
      </c>
      <c r="D39" t="s">
        <v>105</v>
      </c>
      <c r="E39" t="s">
        <v>1757</v>
      </c>
      <c r="G39" t="s">
        <v>99</v>
      </c>
      <c r="H39" t="s">
        <v>1841</v>
      </c>
      <c r="J39" t="s">
        <v>201</v>
      </c>
      <c r="K39" t="s">
        <v>1573</v>
      </c>
    </row>
    <row r="40" spans="1:11">
      <c r="A40" t="s">
        <v>5</v>
      </c>
      <c r="B40" t="s">
        <v>1681</v>
      </c>
      <c r="D40" t="s">
        <v>102</v>
      </c>
      <c r="E40" t="s">
        <v>1758</v>
      </c>
      <c r="G40" t="s">
        <v>141</v>
      </c>
      <c r="H40" t="s">
        <v>1842</v>
      </c>
      <c r="J40" t="s">
        <v>180</v>
      </c>
      <c r="K40" t="s">
        <v>1919</v>
      </c>
    </row>
    <row r="41" spans="1:11">
      <c r="A41" t="s">
        <v>530</v>
      </c>
      <c r="B41" t="s">
        <v>1682</v>
      </c>
      <c r="D41" t="s">
        <v>12</v>
      </c>
      <c r="E41" t="s">
        <v>1759</v>
      </c>
      <c r="G41" t="s">
        <v>186</v>
      </c>
      <c r="H41" t="s">
        <v>1843</v>
      </c>
      <c r="J41" t="s">
        <v>102</v>
      </c>
      <c r="K41" t="s">
        <v>1627</v>
      </c>
    </row>
    <row r="42" spans="1:11">
      <c r="A42" t="s">
        <v>940</v>
      </c>
      <c r="B42" t="s">
        <v>1683</v>
      </c>
      <c r="D42" t="s">
        <v>99</v>
      </c>
      <c r="E42" t="s">
        <v>1760</v>
      </c>
      <c r="G42" t="s">
        <v>81</v>
      </c>
      <c r="H42" t="s">
        <v>1844</v>
      </c>
      <c r="J42" t="s">
        <v>12</v>
      </c>
      <c r="K42" t="s">
        <v>1920</v>
      </c>
    </row>
    <row r="43" spans="1:11">
      <c r="A43" t="s">
        <v>189</v>
      </c>
      <c r="B43" t="s">
        <v>1684</v>
      </c>
      <c r="D43" t="s">
        <v>180</v>
      </c>
      <c r="E43" t="s">
        <v>1761</v>
      </c>
      <c r="G43" t="s">
        <v>69</v>
      </c>
      <c r="H43" t="s">
        <v>1845</v>
      </c>
      <c r="J43" t="s">
        <v>564</v>
      </c>
      <c r="K43" t="s">
        <v>1921</v>
      </c>
    </row>
    <row r="44" spans="1:11">
      <c r="A44" t="s">
        <v>144</v>
      </c>
      <c r="B44" t="s">
        <v>1685</v>
      </c>
      <c r="D44" t="s">
        <v>84</v>
      </c>
      <c r="E44" t="s">
        <v>1628</v>
      </c>
      <c r="G44" t="s">
        <v>130</v>
      </c>
      <c r="H44" t="s">
        <v>1846</v>
      </c>
      <c r="J44" t="s">
        <v>99</v>
      </c>
      <c r="K44" t="s">
        <v>1574</v>
      </c>
    </row>
    <row r="45" spans="1:11">
      <c r="A45" t="s">
        <v>150</v>
      </c>
      <c r="B45" t="s">
        <v>1685</v>
      </c>
      <c r="D45" t="s">
        <v>138</v>
      </c>
      <c r="E45" t="s">
        <v>1762</v>
      </c>
      <c r="G45" t="s">
        <v>940</v>
      </c>
      <c r="H45" t="s">
        <v>1391</v>
      </c>
      <c r="J45" t="s">
        <v>8</v>
      </c>
      <c r="K45" t="s">
        <v>1922</v>
      </c>
    </row>
    <row r="46" spans="1:11">
      <c r="A46" t="s">
        <v>177</v>
      </c>
      <c r="B46" t="s">
        <v>1686</v>
      </c>
      <c r="D46" t="s">
        <v>8</v>
      </c>
      <c r="E46" t="s">
        <v>1763</v>
      </c>
      <c r="G46" t="s">
        <v>138</v>
      </c>
      <c r="H46" t="s">
        <v>1847</v>
      </c>
      <c r="J46" t="s">
        <v>138</v>
      </c>
      <c r="K46" t="s">
        <v>1923</v>
      </c>
    </row>
    <row r="47" spans="1:11">
      <c r="A47" t="s">
        <v>105</v>
      </c>
      <c r="B47" t="s">
        <v>1687</v>
      </c>
      <c r="D47" t="s">
        <v>5</v>
      </c>
      <c r="E47" t="s">
        <v>1528</v>
      </c>
      <c r="G47" t="s">
        <v>51</v>
      </c>
      <c r="H47" t="s">
        <v>1848</v>
      </c>
      <c r="J47" t="s">
        <v>33</v>
      </c>
      <c r="K47" t="s">
        <v>1575</v>
      </c>
    </row>
    <row r="48" spans="1:11">
      <c r="A48" t="s">
        <v>521</v>
      </c>
      <c r="B48" t="s">
        <v>1688</v>
      </c>
      <c r="D48" t="s">
        <v>564</v>
      </c>
      <c r="E48" t="s">
        <v>1764</v>
      </c>
      <c r="G48" t="s">
        <v>45</v>
      </c>
      <c r="H48" t="s">
        <v>1849</v>
      </c>
      <c r="J48" t="s">
        <v>110</v>
      </c>
      <c r="K48" t="s">
        <v>1924</v>
      </c>
    </row>
    <row r="49" spans="1:11">
      <c r="A49" t="s">
        <v>84</v>
      </c>
      <c r="B49" t="s">
        <v>1688</v>
      </c>
      <c r="D49" t="s">
        <v>30</v>
      </c>
      <c r="E49" t="s">
        <v>1765</v>
      </c>
      <c r="G49" t="s">
        <v>63</v>
      </c>
      <c r="H49" t="s">
        <v>1850</v>
      </c>
      <c r="J49" t="s">
        <v>84</v>
      </c>
      <c r="K49" t="s">
        <v>1925</v>
      </c>
    </row>
    <row r="50" spans="1:11">
      <c r="A50" t="s">
        <v>78</v>
      </c>
      <c r="B50" t="s">
        <v>1689</v>
      </c>
      <c r="D50" t="s">
        <v>78</v>
      </c>
      <c r="E50" t="s">
        <v>1766</v>
      </c>
      <c r="G50" t="s">
        <v>27</v>
      </c>
      <c r="H50" t="s">
        <v>1851</v>
      </c>
      <c r="J50" t="s">
        <v>174</v>
      </c>
      <c r="K50" t="s">
        <v>1926</v>
      </c>
    </row>
    <row r="51" spans="1:11">
      <c r="A51" t="s">
        <v>33</v>
      </c>
      <c r="B51" t="s">
        <v>1690</v>
      </c>
      <c r="D51" t="s">
        <v>110</v>
      </c>
      <c r="E51" t="s">
        <v>1767</v>
      </c>
      <c r="G51" t="s">
        <v>90</v>
      </c>
      <c r="H51" t="s">
        <v>1852</v>
      </c>
      <c r="J51" t="s">
        <v>147</v>
      </c>
      <c r="K51" t="s">
        <v>1927</v>
      </c>
    </row>
    <row r="52" spans="1:11">
      <c r="A52" t="s">
        <v>216</v>
      </c>
      <c r="B52" t="s">
        <v>1691</v>
      </c>
      <c r="D52" t="s">
        <v>147</v>
      </c>
      <c r="E52" t="s">
        <v>1768</v>
      </c>
      <c r="G52" t="s">
        <v>135</v>
      </c>
      <c r="H52" t="s">
        <v>1853</v>
      </c>
      <c r="J52" t="s">
        <v>565</v>
      </c>
      <c r="K52" t="s">
        <v>1928</v>
      </c>
    </row>
    <row r="53" spans="1:11">
      <c r="A53" t="s">
        <v>165</v>
      </c>
      <c r="B53" t="s">
        <v>1692</v>
      </c>
      <c r="D53" t="s">
        <v>419</v>
      </c>
      <c r="E53" t="s">
        <v>1769</v>
      </c>
      <c r="G53" t="s">
        <v>84</v>
      </c>
      <c r="H53" t="s">
        <v>1854</v>
      </c>
      <c r="J53" t="s">
        <v>5</v>
      </c>
      <c r="K53" t="s">
        <v>1929</v>
      </c>
    </row>
    <row r="54" spans="1:11">
      <c r="A54" t="s">
        <v>119</v>
      </c>
      <c r="B54" t="s">
        <v>1693</v>
      </c>
      <c r="D54" t="s">
        <v>27</v>
      </c>
      <c r="E54" t="s">
        <v>1770</v>
      </c>
      <c r="G54" t="s">
        <v>183</v>
      </c>
      <c r="H54" t="s">
        <v>1855</v>
      </c>
      <c r="J54" t="s">
        <v>189</v>
      </c>
      <c r="K54" t="s">
        <v>1930</v>
      </c>
    </row>
    <row r="55" spans="1:11">
      <c r="A55" t="s">
        <v>57</v>
      </c>
      <c r="B55" t="s">
        <v>1694</v>
      </c>
      <c r="D55" t="s">
        <v>33</v>
      </c>
      <c r="E55" t="s">
        <v>1771</v>
      </c>
      <c r="G55" t="s">
        <v>530</v>
      </c>
      <c r="H55" t="s">
        <v>1856</v>
      </c>
      <c r="J55" t="s">
        <v>69</v>
      </c>
      <c r="K55" t="s">
        <v>1931</v>
      </c>
    </row>
    <row r="56" spans="1:11">
      <c r="A56" t="s">
        <v>183</v>
      </c>
      <c r="B56" t="s">
        <v>1695</v>
      </c>
      <c r="D56" t="s">
        <v>530</v>
      </c>
      <c r="E56" t="s">
        <v>1772</v>
      </c>
      <c r="G56" t="s">
        <v>72</v>
      </c>
      <c r="H56" t="s">
        <v>1857</v>
      </c>
      <c r="J56" t="s">
        <v>27</v>
      </c>
      <c r="K56" t="s">
        <v>1932</v>
      </c>
    </row>
    <row r="57" spans="1:11">
      <c r="A57" t="s">
        <v>39</v>
      </c>
      <c r="B57" t="s">
        <v>1696</v>
      </c>
      <c r="D57" t="s">
        <v>174</v>
      </c>
      <c r="E57" t="s">
        <v>1773</v>
      </c>
      <c r="G57" t="s">
        <v>150</v>
      </c>
      <c r="H57" t="s">
        <v>1858</v>
      </c>
      <c r="J57" t="s">
        <v>48</v>
      </c>
      <c r="K57" t="s">
        <v>1933</v>
      </c>
    </row>
    <row r="58" spans="1:11">
      <c r="A58" t="s">
        <v>156</v>
      </c>
      <c r="B58" t="s">
        <v>1697</v>
      </c>
      <c r="D58" t="s">
        <v>42</v>
      </c>
      <c r="E58" t="s">
        <v>1773</v>
      </c>
      <c r="G58" t="s">
        <v>113</v>
      </c>
      <c r="H58" t="s">
        <v>1859</v>
      </c>
      <c r="J58" t="s">
        <v>530</v>
      </c>
      <c r="K58" t="s">
        <v>1934</v>
      </c>
    </row>
    <row r="59" spans="1:11">
      <c r="A59" t="s">
        <v>8</v>
      </c>
      <c r="B59" t="s">
        <v>1698</v>
      </c>
      <c r="D59" t="s">
        <v>48</v>
      </c>
      <c r="E59" t="s">
        <v>1774</v>
      </c>
      <c r="G59" t="s">
        <v>42</v>
      </c>
      <c r="H59" t="s">
        <v>1860</v>
      </c>
      <c r="J59" t="s">
        <v>78</v>
      </c>
      <c r="K59" t="s">
        <v>1935</v>
      </c>
    </row>
    <row r="60" spans="1:11">
      <c r="A60" t="s">
        <v>192</v>
      </c>
      <c r="B60" t="s">
        <v>1699</v>
      </c>
      <c r="D60" t="s">
        <v>130</v>
      </c>
      <c r="E60" t="s">
        <v>1775</v>
      </c>
      <c r="G60" t="s">
        <v>564</v>
      </c>
      <c r="H60" t="s">
        <v>1861</v>
      </c>
      <c r="J60" t="s">
        <v>30</v>
      </c>
      <c r="K60" t="s">
        <v>1936</v>
      </c>
    </row>
    <row r="61" spans="1:11">
      <c r="A61" t="s">
        <v>75</v>
      </c>
      <c r="B61" t="s">
        <v>1700</v>
      </c>
      <c r="D61" t="s">
        <v>69</v>
      </c>
      <c r="E61" t="s">
        <v>1776</v>
      </c>
      <c r="G61" t="s">
        <v>48</v>
      </c>
      <c r="H61" t="s">
        <v>1862</v>
      </c>
      <c r="J61" t="s">
        <v>42</v>
      </c>
      <c r="K61" t="s">
        <v>1937</v>
      </c>
    </row>
    <row r="62" spans="1:11">
      <c r="A62" t="s">
        <v>419</v>
      </c>
      <c r="B62" t="s">
        <v>1701</v>
      </c>
      <c r="D62" t="s">
        <v>216</v>
      </c>
      <c r="E62" t="s">
        <v>1777</v>
      </c>
      <c r="G62" t="s">
        <v>39</v>
      </c>
      <c r="H62" t="s">
        <v>1863</v>
      </c>
      <c r="J62" t="s">
        <v>153</v>
      </c>
      <c r="K62" t="s">
        <v>1938</v>
      </c>
    </row>
    <row r="63" spans="1:11">
      <c r="A63" t="s">
        <v>565</v>
      </c>
      <c r="B63" t="s">
        <v>1702</v>
      </c>
      <c r="D63" t="s">
        <v>150</v>
      </c>
      <c r="E63" t="s">
        <v>1778</v>
      </c>
      <c r="G63" t="s">
        <v>132</v>
      </c>
      <c r="H63" t="s">
        <v>1864</v>
      </c>
      <c r="J63" t="s">
        <v>419</v>
      </c>
      <c r="K63" t="s">
        <v>1939</v>
      </c>
    </row>
    <row r="64" spans="1:11">
      <c r="A64" t="s">
        <v>90</v>
      </c>
      <c r="B64" t="s">
        <v>1703</v>
      </c>
      <c r="D64" t="s">
        <v>189</v>
      </c>
      <c r="E64" t="s">
        <v>1779</v>
      </c>
      <c r="G64" t="s">
        <v>96</v>
      </c>
      <c r="H64" t="s">
        <v>1865</v>
      </c>
      <c r="J64" t="s">
        <v>130</v>
      </c>
      <c r="K64" t="s">
        <v>1940</v>
      </c>
    </row>
    <row r="65" spans="1:11">
      <c r="A65" t="s">
        <v>128</v>
      </c>
      <c r="B65" t="s">
        <v>1704</v>
      </c>
      <c r="D65" t="s">
        <v>565</v>
      </c>
      <c r="E65" t="s">
        <v>1780</v>
      </c>
      <c r="G65" t="s">
        <v>533</v>
      </c>
      <c r="H65" t="s">
        <v>1866</v>
      </c>
      <c r="J65" t="s">
        <v>150</v>
      </c>
      <c r="K65" t="s">
        <v>1941</v>
      </c>
    </row>
    <row r="66" spans="1:11">
      <c r="A66" t="s">
        <v>159</v>
      </c>
      <c r="B66" t="s">
        <v>1705</v>
      </c>
      <c r="D66" t="s">
        <v>533</v>
      </c>
      <c r="E66" t="s">
        <v>1781</v>
      </c>
      <c r="G66" t="s">
        <v>147</v>
      </c>
      <c r="H66" t="s">
        <v>1867</v>
      </c>
      <c r="J66" t="s">
        <v>210</v>
      </c>
      <c r="K66" t="s">
        <v>1942</v>
      </c>
    </row>
    <row r="67" spans="1:11">
      <c r="A67" t="s">
        <v>108</v>
      </c>
      <c r="B67" t="s">
        <v>1705</v>
      </c>
      <c r="D67" t="s">
        <v>153</v>
      </c>
      <c r="E67" t="s">
        <v>1782</v>
      </c>
      <c r="G67" t="s">
        <v>5</v>
      </c>
      <c r="H67" t="s">
        <v>1868</v>
      </c>
      <c r="J67" t="s">
        <v>165</v>
      </c>
      <c r="K67" t="s">
        <v>1943</v>
      </c>
    </row>
    <row r="68" spans="1:11">
      <c r="A68" t="s">
        <v>358</v>
      </c>
      <c r="B68" t="s">
        <v>1706</v>
      </c>
      <c r="D68" t="s">
        <v>45</v>
      </c>
      <c r="E68" t="s">
        <v>1783</v>
      </c>
      <c r="G68" t="s">
        <v>201</v>
      </c>
      <c r="H68" t="s">
        <v>1869</v>
      </c>
      <c r="J68" t="s">
        <v>144</v>
      </c>
      <c r="K68" t="s">
        <v>1944</v>
      </c>
    </row>
    <row r="69" spans="1:11">
      <c r="A69" t="s">
        <v>198</v>
      </c>
      <c r="B69" t="s">
        <v>1707</v>
      </c>
      <c r="D69" t="s">
        <v>210</v>
      </c>
      <c r="E69" t="s">
        <v>1784</v>
      </c>
      <c r="G69" t="s">
        <v>108</v>
      </c>
      <c r="H69" t="s">
        <v>1870</v>
      </c>
      <c r="J69" t="s">
        <v>533</v>
      </c>
      <c r="K69" t="s">
        <v>1945</v>
      </c>
    </row>
    <row r="70" spans="1:11">
      <c r="A70" t="s">
        <v>51</v>
      </c>
      <c r="B70" t="s">
        <v>1708</v>
      </c>
      <c r="D70" t="s">
        <v>0</v>
      </c>
      <c r="E70" t="s">
        <v>1785</v>
      </c>
      <c r="G70" t="s">
        <v>87</v>
      </c>
      <c r="H70" t="s">
        <v>1871</v>
      </c>
      <c r="J70" t="s">
        <v>216</v>
      </c>
      <c r="K70" t="s">
        <v>1946</v>
      </c>
    </row>
    <row r="71" spans="1:11">
      <c r="A71" t="s">
        <v>66</v>
      </c>
      <c r="B71" t="s">
        <v>1709</v>
      </c>
      <c r="D71" t="s">
        <v>144</v>
      </c>
      <c r="E71" t="s">
        <v>1786</v>
      </c>
      <c r="G71" t="s">
        <v>24</v>
      </c>
      <c r="H71" t="s">
        <v>1872</v>
      </c>
      <c r="J71" t="s">
        <v>87</v>
      </c>
      <c r="K71" t="s">
        <v>1947</v>
      </c>
    </row>
    <row r="72" spans="1:11">
      <c r="A72" t="s">
        <v>147</v>
      </c>
      <c r="B72" t="s">
        <v>1710</v>
      </c>
      <c r="D72" t="s">
        <v>51</v>
      </c>
      <c r="E72" t="s">
        <v>1787</v>
      </c>
      <c r="G72" t="s">
        <v>419</v>
      </c>
      <c r="H72" t="s">
        <v>1873</v>
      </c>
      <c r="J72" t="s">
        <v>51</v>
      </c>
      <c r="K72" t="s">
        <v>1948</v>
      </c>
    </row>
    <row r="73" spans="1:11">
      <c r="A73" t="s">
        <v>141</v>
      </c>
      <c r="B73" t="s">
        <v>1711</v>
      </c>
      <c r="D73" t="s">
        <v>87</v>
      </c>
      <c r="E73" t="s">
        <v>1788</v>
      </c>
      <c r="G73" t="s">
        <v>30</v>
      </c>
      <c r="H73" t="s">
        <v>1874</v>
      </c>
      <c r="J73" t="s">
        <v>45</v>
      </c>
      <c r="K73" t="s">
        <v>1949</v>
      </c>
    </row>
    <row r="74" spans="1:11">
      <c r="A74" t="s">
        <v>564</v>
      </c>
      <c r="B74" t="s">
        <v>1712</v>
      </c>
      <c r="D74" t="s">
        <v>24</v>
      </c>
      <c r="E74" t="s">
        <v>1789</v>
      </c>
      <c r="G74" t="s">
        <v>78</v>
      </c>
      <c r="H74" t="s">
        <v>1875</v>
      </c>
      <c r="J74" t="s">
        <v>0</v>
      </c>
      <c r="K74" t="s">
        <v>1950</v>
      </c>
    </row>
    <row r="75" spans="1:11">
      <c r="A75" t="s">
        <v>130</v>
      </c>
      <c r="B75" t="s">
        <v>1713</v>
      </c>
      <c r="D75" t="s">
        <v>183</v>
      </c>
      <c r="E75" t="s">
        <v>1790</v>
      </c>
      <c r="G75" t="s">
        <v>216</v>
      </c>
      <c r="H75" t="s">
        <v>1876</v>
      </c>
      <c r="J75" t="s">
        <v>24</v>
      </c>
      <c r="K75" t="s">
        <v>1951</v>
      </c>
    </row>
    <row r="76" spans="1:11">
      <c r="A76" t="s">
        <v>113</v>
      </c>
      <c r="B76" t="s">
        <v>1714</v>
      </c>
      <c r="D76" t="s">
        <v>165</v>
      </c>
      <c r="E76" t="s">
        <v>1791</v>
      </c>
      <c r="G76" t="s">
        <v>144</v>
      </c>
      <c r="H76" t="s">
        <v>1877</v>
      </c>
      <c r="J76" t="s">
        <v>141</v>
      </c>
      <c r="K76" t="s">
        <v>1952</v>
      </c>
    </row>
    <row r="77" spans="1:11">
      <c r="A77" t="s">
        <v>15</v>
      </c>
      <c r="B77" t="s">
        <v>1715</v>
      </c>
      <c r="D77" t="s">
        <v>141</v>
      </c>
      <c r="E77" t="s">
        <v>1792</v>
      </c>
      <c r="G77" t="s">
        <v>358</v>
      </c>
      <c r="H77" t="s">
        <v>1878</v>
      </c>
      <c r="J77" t="s">
        <v>183</v>
      </c>
      <c r="K77" t="s">
        <v>1953</v>
      </c>
    </row>
    <row r="78" spans="1:11">
      <c r="A78" t="s">
        <v>201</v>
      </c>
      <c r="B78" t="s">
        <v>1716</v>
      </c>
      <c r="D78" t="s">
        <v>358</v>
      </c>
      <c r="E78" t="s">
        <v>1793</v>
      </c>
      <c r="G78" t="s">
        <v>0</v>
      </c>
      <c r="H78" t="s">
        <v>1879</v>
      </c>
      <c r="J78" t="s">
        <v>358</v>
      </c>
      <c r="K78" t="s">
        <v>1954</v>
      </c>
    </row>
    <row r="79" spans="1:11">
      <c r="A79" t="s">
        <v>525</v>
      </c>
      <c r="B79" t="s">
        <v>1717</v>
      </c>
      <c r="D79" t="s">
        <v>525</v>
      </c>
      <c r="E79" t="s">
        <v>1794</v>
      </c>
      <c r="G79" t="s">
        <v>943</v>
      </c>
      <c r="H79" t="s">
        <v>1880</v>
      </c>
      <c r="J79" t="s">
        <v>525</v>
      </c>
      <c r="K79" t="s">
        <v>1955</v>
      </c>
    </row>
    <row r="80" spans="1:11">
      <c r="A80" t="s">
        <v>162</v>
      </c>
      <c r="B80" t="s">
        <v>1718</v>
      </c>
      <c r="D80" t="s">
        <v>213</v>
      </c>
      <c r="E80" t="s">
        <v>1795</v>
      </c>
      <c r="G80" t="s">
        <v>525</v>
      </c>
      <c r="H80" t="s">
        <v>1881</v>
      </c>
      <c r="J80" t="s">
        <v>213</v>
      </c>
      <c r="K80" t="s">
        <v>1956</v>
      </c>
    </row>
    <row r="81" spans="1:11">
      <c r="A81" t="s">
        <v>213</v>
      </c>
      <c r="B81" t="s">
        <v>1719</v>
      </c>
      <c r="D81" t="s">
        <v>162</v>
      </c>
      <c r="E81" t="s">
        <v>1796</v>
      </c>
      <c r="G81" t="s">
        <v>162</v>
      </c>
      <c r="H81" t="s">
        <v>1882</v>
      </c>
      <c r="J81" t="s">
        <v>943</v>
      </c>
      <c r="K81" t="s">
        <v>1957</v>
      </c>
    </row>
    <row r="82" spans="1:11">
      <c r="A82" t="s">
        <v>943</v>
      </c>
      <c r="B82" t="s">
        <v>1720</v>
      </c>
      <c r="D82" t="s">
        <v>943</v>
      </c>
      <c r="E82" t="s">
        <v>1797</v>
      </c>
      <c r="G82" t="s">
        <v>213</v>
      </c>
      <c r="H82" t="s">
        <v>1883</v>
      </c>
      <c r="J82" t="s">
        <v>162</v>
      </c>
      <c r="K82" t="s">
        <v>1958</v>
      </c>
    </row>
    <row r="83" spans="1:11">
      <c r="A83" t="s">
        <v>122</v>
      </c>
      <c r="B83" t="s">
        <v>1721</v>
      </c>
      <c r="D83" t="s">
        <v>122</v>
      </c>
      <c r="E83" t="s">
        <v>1798</v>
      </c>
      <c r="G83" t="s">
        <v>122</v>
      </c>
      <c r="H83" t="s">
        <v>1884</v>
      </c>
      <c r="J83" t="s">
        <v>122</v>
      </c>
      <c r="K83" t="s">
        <v>1959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topLeftCell="A61" workbookViewId="0">
      <selection activeCell="O1" sqref="O1:O84"/>
    </sheetView>
  </sheetViews>
  <sheetFormatPr defaultRowHeight="14.4"/>
  <cols>
    <col min="2" max="2" width="27.6640625" bestFit="1" customWidth="1"/>
    <col min="3" max="3" width="6" bestFit="1" customWidth="1"/>
    <col min="8" max="8" width="5" bestFit="1" customWidth="1"/>
    <col min="9" max="9" width="7.44140625" bestFit="1" customWidth="1"/>
    <col min="10" max="10" width="14.6640625" bestFit="1" customWidth="1"/>
    <col min="11" max="11" width="7.109375" bestFit="1" customWidth="1"/>
    <col min="12" max="12" width="10.88671875" bestFit="1" customWidth="1"/>
    <col min="13" max="13" width="8.109375" style="39" bestFit="1" customWidth="1"/>
    <col min="15" max="15" width="51.88671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1074</v>
      </c>
      <c r="F1" t="s">
        <v>1075</v>
      </c>
      <c r="G1" t="s">
        <v>1072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39" t="s">
        <v>980</v>
      </c>
      <c r="N1" t="s">
        <v>1073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15</v>
      </c>
      <c r="B2" t="s">
        <v>159</v>
      </c>
      <c r="C2" t="str">
        <f>VLOOKUP(B2,Colagem!G:H,2,FALSE)</f>
        <v>97.66</v>
      </c>
      <c r="D2">
        <f>--SUBSTITUTE(C2, ".", ",")</f>
        <v>97.66</v>
      </c>
      <c r="E2" t="str">
        <f>VLOOKUP(B2,Colagem!J:K,2,FALSE)</f>
        <v>C$ 165.12</v>
      </c>
      <c r="F2" t="str">
        <f>SUBSTITUTE(E2, "C$","")</f>
        <v xml:space="preserve"> 165.12</v>
      </c>
      <c r="H2">
        <v>2026</v>
      </c>
      <c r="I2">
        <v>22</v>
      </c>
      <c r="J2">
        <v>15</v>
      </c>
      <c r="K2" t="str">
        <f>C2</f>
        <v>97.66</v>
      </c>
      <c r="L2" t="str">
        <f>TRIM(F2)</f>
        <v>165.12</v>
      </c>
      <c r="M2" s="39">
        <v>1</v>
      </c>
      <c r="O2" t="str">
        <f>CONCATENATE(H2,",",I2,",",J2,",",K2,",",L2,",",M2)</f>
        <v>2026,22,15,97.66,165.12,1</v>
      </c>
    </row>
    <row r="3" spans="1:15">
      <c r="A3">
        <v>66</v>
      </c>
      <c r="B3" t="s">
        <v>125</v>
      </c>
      <c r="C3" t="str">
        <f>VLOOKUP(B3,Colagem!G:H,2,FALSE)</f>
        <v>94.16</v>
      </c>
      <c r="D3">
        <f>--SUBSTITUTE(C3, ".", ",")</f>
        <v>94.16</v>
      </c>
      <c r="E3" t="str">
        <f>VLOOKUP(B3,Colagem!J:K,2,FALSE)</f>
        <v>C$ 166.88</v>
      </c>
      <c r="F3" t="str">
        <f>SUBSTITUTE(E3, "C$","")</f>
        <v xml:space="preserve"> 166.88</v>
      </c>
      <c r="H3">
        <v>2026</v>
      </c>
      <c r="I3">
        <v>22</v>
      </c>
      <c r="J3">
        <v>66</v>
      </c>
      <c r="K3" t="str">
        <f>C3</f>
        <v>94.16</v>
      </c>
      <c r="L3" t="str">
        <f>TRIM(F3)</f>
        <v>166.88</v>
      </c>
      <c r="M3" s="39">
        <v>2</v>
      </c>
      <c r="O3" t="str">
        <f>CONCATENATE(H3,",",I3,",",J3,",",K3,",",L3,",",M3)</f>
        <v>2026,22,66,94.16,166.88,2</v>
      </c>
    </row>
    <row r="4" spans="1:15">
      <c r="A4">
        <v>62</v>
      </c>
      <c r="B4" t="s">
        <v>165</v>
      </c>
      <c r="C4" t="str">
        <f>VLOOKUP(B4,Colagem!G:H,2,FALSE)</f>
        <v>93.95</v>
      </c>
      <c r="D4">
        <f>--SUBSTITUTE(C4, ".", ",")</f>
        <v>93.95</v>
      </c>
      <c r="E4" t="str">
        <f>VLOOKUP(B4,Colagem!J:K,2,FALSE)</f>
        <v>C$ 141.15</v>
      </c>
      <c r="F4" t="str">
        <f>SUBSTITUTE(E4, "C$","")</f>
        <v xml:space="preserve"> 141.15</v>
      </c>
      <c r="H4">
        <v>2026</v>
      </c>
      <c r="I4">
        <v>22</v>
      </c>
      <c r="J4">
        <v>62</v>
      </c>
      <c r="K4" t="str">
        <f>C4</f>
        <v>93.95</v>
      </c>
      <c r="L4" t="str">
        <f>TRIM(F4)</f>
        <v>141.15</v>
      </c>
      <c r="M4" s="39">
        <v>3</v>
      </c>
      <c r="O4" t="str">
        <f>CONCATENATE(H4,",",I4,",",J4,",",K4,",",L4,",",M4)</f>
        <v>2026,22,62,93.95,141.15,3</v>
      </c>
    </row>
    <row r="5" spans="1:15">
      <c r="A5">
        <v>24</v>
      </c>
      <c r="B5" t="s">
        <v>180</v>
      </c>
      <c r="C5" t="str">
        <f>VLOOKUP(B5,Colagem!G:H,2,FALSE)</f>
        <v>90.26</v>
      </c>
      <c r="D5">
        <f>--SUBSTITUTE(C5, ".", ",")</f>
        <v>90.26</v>
      </c>
      <c r="E5" t="str">
        <f>VLOOKUP(B5,Colagem!J:K,2,FALSE)</f>
        <v>C$ 154.67</v>
      </c>
      <c r="F5" t="str">
        <f>SUBSTITUTE(E5, "C$","")</f>
        <v xml:space="preserve"> 154.67</v>
      </c>
      <c r="H5">
        <v>2026</v>
      </c>
      <c r="I5">
        <v>22</v>
      </c>
      <c r="J5">
        <v>24</v>
      </c>
      <c r="K5" t="str">
        <f>C5</f>
        <v>90.26</v>
      </c>
      <c r="L5" t="str">
        <f>TRIM(F5)</f>
        <v>154.67</v>
      </c>
      <c r="M5" s="39">
        <v>4</v>
      </c>
      <c r="O5" t="str">
        <f>CONCATENATE(H5,",",I5,",",J5,",",K5,",",L5,",",M5)</f>
        <v>2026,22,24,90.26,154.67,4</v>
      </c>
    </row>
    <row r="6" spans="1:15">
      <c r="A6">
        <v>77</v>
      </c>
      <c r="B6" t="s">
        <v>478</v>
      </c>
      <c r="C6" t="str">
        <f>VLOOKUP(B6,Colagem!G:H,2,FALSE)</f>
        <v>89.56</v>
      </c>
      <c r="D6">
        <f>--SUBSTITUTE(C6, ".", ",")</f>
        <v>89.56</v>
      </c>
      <c r="E6" t="str">
        <f>VLOOKUP(B6,Colagem!J:K,2,FALSE)</f>
        <v>C$ 159.20</v>
      </c>
      <c r="F6" t="str">
        <f>SUBSTITUTE(E6, "C$","")</f>
        <v xml:space="preserve"> 159.20</v>
      </c>
      <c r="H6">
        <v>2026</v>
      </c>
      <c r="I6">
        <v>22</v>
      </c>
      <c r="J6">
        <v>77</v>
      </c>
      <c r="K6" t="str">
        <f>C6</f>
        <v>89.56</v>
      </c>
      <c r="L6" t="str">
        <f>TRIM(F6)</f>
        <v>159.20</v>
      </c>
      <c r="M6" s="39">
        <v>5</v>
      </c>
      <c r="O6" t="str">
        <f>CONCATENATE(H6,",",I6,",",J6,",",K6,",",L6,",",M6)</f>
        <v>2026,22,77,89.56,159.20,5</v>
      </c>
    </row>
    <row r="7" spans="1:15">
      <c r="A7">
        <v>75</v>
      </c>
      <c r="B7" t="s">
        <v>521</v>
      </c>
      <c r="C7" t="str">
        <f>VLOOKUP(B7,Colagem!G:H,2,FALSE)</f>
        <v>89.36</v>
      </c>
      <c r="D7">
        <f>--SUBSTITUTE(C7, ".", ",")</f>
        <v>89.36</v>
      </c>
      <c r="E7" t="str">
        <f>VLOOKUP(B7,Colagem!J:K,2,FALSE)</f>
        <v>C$ 173.69</v>
      </c>
      <c r="F7" t="str">
        <f>SUBSTITUTE(E7, "C$","")</f>
        <v xml:space="preserve"> 173.69</v>
      </c>
      <c r="H7">
        <v>2026</v>
      </c>
      <c r="I7">
        <v>22</v>
      </c>
      <c r="J7">
        <v>75</v>
      </c>
      <c r="K7" t="str">
        <f>C7</f>
        <v>89.36</v>
      </c>
      <c r="L7" t="str">
        <f>TRIM(F7)</f>
        <v>173.69</v>
      </c>
      <c r="M7" s="39">
        <v>6</v>
      </c>
      <c r="O7" t="str">
        <f>CONCATENATE(H7,",",I7,",",J7,",",K7,",",L7,",",M7)</f>
        <v>2026,22,75,89.36,173.69,6</v>
      </c>
    </row>
    <row r="8" spans="1:15">
      <c r="A8">
        <v>82</v>
      </c>
      <c r="B8" t="s">
        <v>565</v>
      </c>
      <c r="C8" t="str">
        <f>VLOOKUP(B8,Colagem!G:H,2,FALSE)</f>
        <v>86.25</v>
      </c>
      <c r="D8">
        <f>--SUBSTITUTE(C8, ".", ",")</f>
        <v>86.25</v>
      </c>
      <c r="E8" t="str">
        <f>VLOOKUP(B8,Colagem!J:K,2,FALSE)</f>
        <v>C$ 145.92</v>
      </c>
      <c r="F8" t="str">
        <f>SUBSTITUTE(E8, "C$","")</f>
        <v xml:space="preserve"> 145.92</v>
      </c>
      <c r="H8">
        <v>2026</v>
      </c>
      <c r="I8">
        <v>22</v>
      </c>
      <c r="J8">
        <v>82</v>
      </c>
      <c r="K8" t="str">
        <f>C8</f>
        <v>86.25</v>
      </c>
      <c r="L8" t="str">
        <f>TRIM(F8)</f>
        <v>145.92</v>
      </c>
      <c r="M8" s="39">
        <v>7</v>
      </c>
      <c r="O8" t="str">
        <f>CONCATENATE(H8,",",I8,",",J8,",",K8,",",L8,",",M8)</f>
        <v>2026,22,82,86.25,145.92,7</v>
      </c>
    </row>
    <row r="9" spans="1:15">
      <c r="A9">
        <v>40</v>
      </c>
      <c r="B9" t="s">
        <v>119</v>
      </c>
      <c r="C9" t="str">
        <f>VLOOKUP(B9,Colagem!G:H,2,FALSE)</f>
        <v>85.06</v>
      </c>
      <c r="D9">
        <f>--SUBSTITUTE(C9, ".", ",")</f>
        <v>85.06</v>
      </c>
      <c r="E9" t="str">
        <f>VLOOKUP(B9,Colagem!J:K,2,FALSE)</f>
        <v>C$ 158.87</v>
      </c>
      <c r="F9" t="str">
        <f>SUBSTITUTE(E9, "C$","")</f>
        <v xml:space="preserve"> 158.87</v>
      </c>
      <c r="H9">
        <v>2026</v>
      </c>
      <c r="I9">
        <v>22</v>
      </c>
      <c r="J9">
        <v>40</v>
      </c>
      <c r="K9" t="str">
        <f>C9</f>
        <v>85.06</v>
      </c>
      <c r="L9" t="str">
        <f>TRIM(F9)</f>
        <v>158.87</v>
      </c>
      <c r="M9" s="39">
        <v>8</v>
      </c>
      <c r="O9" t="str">
        <f>CONCATENATE(H9,",",I9,",",J9,",",K9,",",L9,",",M9)</f>
        <v>2026,22,40,85.06,158.87,8</v>
      </c>
    </row>
    <row r="10" spans="1:15">
      <c r="A10">
        <v>68</v>
      </c>
      <c r="B10" t="s">
        <v>36</v>
      </c>
      <c r="C10" t="str">
        <f>VLOOKUP(B10,Colagem!G:H,2,FALSE)</f>
        <v>84.86</v>
      </c>
      <c r="D10">
        <f>--SUBSTITUTE(C10, ".", ",")</f>
        <v>84.86</v>
      </c>
      <c r="E10" t="str">
        <f>VLOOKUP(B10,Colagem!J:K,2,FALSE)</f>
        <v>C$ 155.32</v>
      </c>
      <c r="F10" t="str">
        <f>SUBSTITUTE(E10, "C$","")</f>
        <v xml:space="preserve"> 155.32</v>
      </c>
      <c r="H10">
        <v>2026</v>
      </c>
      <c r="I10">
        <v>22</v>
      </c>
      <c r="J10">
        <v>68</v>
      </c>
      <c r="K10" t="str">
        <f>C10</f>
        <v>84.86</v>
      </c>
      <c r="L10" t="str">
        <f>TRIM(F10)</f>
        <v>155.32</v>
      </c>
      <c r="M10" s="39">
        <v>9</v>
      </c>
      <c r="O10" t="str">
        <f>CONCATENATE(H10,",",I10,",",J10,",",K10,",",L10,",",M10)</f>
        <v>2026,22,68,84.86,155.32,9</v>
      </c>
    </row>
    <row r="11" spans="1:15">
      <c r="A11">
        <v>25</v>
      </c>
      <c r="B11" t="s">
        <v>177</v>
      </c>
      <c r="C11" t="str">
        <f>VLOOKUP(B11,Colagem!G:H,2,FALSE)</f>
        <v>83.36</v>
      </c>
      <c r="D11">
        <f>--SUBSTITUTE(C11, ".", ",")</f>
        <v>83.36</v>
      </c>
      <c r="E11" t="str">
        <f>VLOOKUP(B11,Colagem!J:K,2,FALSE)</f>
        <v>C$ 181.30</v>
      </c>
      <c r="F11" t="str">
        <f>SUBSTITUTE(E11, "C$","")</f>
        <v xml:space="preserve"> 181.30</v>
      </c>
      <c r="H11">
        <v>2026</v>
      </c>
      <c r="I11">
        <v>22</v>
      </c>
      <c r="J11">
        <v>25</v>
      </c>
      <c r="K11" t="str">
        <f>C11</f>
        <v>83.36</v>
      </c>
      <c r="L11" t="str">
        <f>TRIM(F11)</f>
        <v>181.30</v>
      </c>
      <c r="M11" s="39">
        <v>10</v>
      </c>
      <c r="O11" t="str">
        <f>CONCATENATE(H11,",",I11,",",J11,",",K11,",",L11,",",M11)</f>
        <v>2026,22,25,83.36,181.30,10</v>
      </c>
    </row>
    <row r="12" spans="1:15">
      <c r="A12">
        <v>23</v>
      </c>
      <c r="B12" t="s">
        <v>198</v>
      </c>
      <c r="C12" t="str">
        <f>VLOOKUP(B12,Colagem!G:H,2,FALSE)</f>
        <v>83.26</v>
      </c>
      <c r="D12">
        <f>--SUBSTITUTE(C12, ".", ",")</f>
        <v>83.26</v>
      </c>
      <c r="E12" t="str">
        <f>VLOOKUP(B12,Colagem!J:K,2,FALSE)</f>
        <v>C$ 174.24</v>
      </c>
      <c r="F12" t="str">
        <f>SUBSTITUTE(E12, "C$","")</f>
        <v xml:space="preserve"> 174.24</v>
      </c>
      <c r="H12">
        <v>2026</v>
      </c>
      <c r="I12">
        <v>22</v>
      </c>
      <c r="J12">
        <v>23</v>
      </c>
      <c r="K12" t="str">
        <f>C12</f>
        <v>83.26</v>
      </c>
      <c r="L12" t="str">
        <f>TRIM(F12)</f>
        <v>174.24</v>
      </c>
      <c r="M12" s="39">
        <v>11</v>
      </c>
      <c r="O12" t="str">
        <f>CONCATENATE(H12,",",I12,",",J12,",",K12,",",L12,",",M12)</f>
        <v>2026,22,23,83.26,174.24,11</v>
      </c>
    </row>
    <row r="13" spans="1:15">
      <c r="A13">
        <v>9</v>
      </c>
      <c r="B13" t="s">
        <v>12</v>
      </c>
      <c r="C13" t="str">
        <f>VLOOKUP(B13,Colagem!G:H,2,FALSE)</f>
        <v>82.76</v>
      </c>
      <c r="D13">
        <f>--SUBSTITUTE(C13, ".", ",")</f>
        <v>82.76</v>
      </c>
      <c r="E13" t="str">
        <f>VLOOKUP(B13,Colagem!J:K,2,FALSE)</f>
        <v>C$ 153.94</v>
      </c>
      <c r="F13" t="str">
        <f>SUBSTITUTE(E13, "C$","")</f>
        <v xml:space="preserve"> 153.94</v>
      </c>
      <c r="H13">
        <v>2026</v>
      </c>
      <c r="I13">
        <v>22</v>
      </c>
      <c r="J13">
        <v>9</v>
      </c>
      <c r="K13" t="str">
        <f>C13</f>
        <v>82.76</v>
      </c>
      <c r="L13" t="str">
        <f>TRIM(F13)</f>
        <v>153.94</v>
      </c>
      <c r="M13" s="39">
        <v>12</v>
      </c>
      <c r="O13" t="str">
        <f>CONCATENATE(H13,",",I13,",",J13,",",K13,",",L13,",",M13)</f>
        <v>2026,22,9,82.76,153.94,12</v>
      </c>
    </row>
    <row r="14" spans="1:15">
      <c r="A14">
        <v>67</v>
      </c>
      <c r="B14" t="s">
        <v>128</v>
      </c>
      <c r="C14" t="str">
        <f>VLOOKUP(B14,Colagem!G:H,2,FALSE)</f>
        <v>82.26</v>
      </c>
      <c r="D14">
        <f>--SUBSTITUTE(C14, ".", ",")</f>
        <v>82.26</v>
      </c>
      <c r="E14" t="str">
        <f>VLOOKUP(B14,Colagem!J:K,2,FALSE)</f>
        <v>C$ 272.58</v>
      </c>
      <c r="F14" t="str">
        <f>SUBSTITUTE(E14, "C$","")</f>
        <v xml:space="preserve"> 272.58</v>
      </c>
      <c r="H14">
        <v>2026</v>
      </c>
      <c r="I14">
        <v>22</v>
      </c>
      <c r="J14">
        <v>67</v>
      </c>
      <c r="K14" t="str">
        <f>C14</f>
        <v>82.26</v>
      </c>
      <c r="L14" t="str">
        <f>TRIM(F14)</f>
        <v>272.58</v>
      </c>
      <c r="M14" s="39">
        <v>13</v>
      </c>
      <c r="O14" t="str">
        <f>CONCATENATE(H14,",",I14,",",J14,",",K14,",",L14,",",M14)</f>
        <v>2026,22,67,82.26,272.58,13</v>
      </c>
    </row>
    <row r="15" spans="1:15">
      <c r="A15">
        <v>80</v>
      </c>
      <c r="B15" t="s">
        <v>486</v>
      </c>
      <c r="C15" t="str">
        <f>VLOOKUP(B15,Colagem!G:H,2,FALSE)</f>
        <v>81.56</v>
      </c>
      <c r="D15">
        <f>--SUBSTITUTE(C15, ".", ",")</f>
        <v>81.56</v>
      </c>
      <c r="E15" t="str">
        <f>VLOOKUP(B15,Colagem!J:K,2,FALSE)</f>
        <v>C$ 155.93</v>
      </c>
      <c r="F15" t="str">
        <f>SUBSTITUTE(E15, "C$","")</f>
        <v xml:space="preserve"> 155.93</v>
      </c>
      <c r="H15">
        <v>2026</v>
      </c>
      <c r="I15">
        <v>22</v>
      </c>
      <c r="J15">
        <v>80</v>
      </c>
      <c r="K15" t="str">
        <f>C15</f>
        <v>81.56</v>
      </c>
      <c r="L15" t="str">
        <f>TRIM(F15)</f>
        <v>155.93</v>
      </c>
      <c r="M15" s="39">
        <v>14</v>
      </c>
      <c r="O15" t="str">
        <f>CONCATENATE(H15,",",I15,",",J15,",",K15,",",L15,",",M15)</f>
        <v>2026,22,80,81.56,155.93,14</v>
      </c>
    </row>
    <row r="16" spans="1:15">
      <c r="A16">
        <v>32</v>
      </c>
      <c r="B16" t="s">
        <v>102</v>
      </c>
      <c r="C16" t="str">
        <f>VLOOKUP(B16,Colagem!G:H,2,FALSE)</f>
        <v>80.86</v>
      </c>
      <c r="D16">
        <f>--SUBSTITUTE(C16, ".", ",")</f>
        <v>80.86</v>
      </c>
      <c r="E16" t="str">
        <f>VLOOKUP(B16,Colagem!J:K,2,FALSE)</f>
        <v>C$ 154.12</v>
      </c>
      <c r="F16" t="str">
        <f>SUBSTITUTE(E16, "C$","")</f>
        <v xml:space="preserve"> 154.12</v>
      </c>
      <c r="H16">
        <v>2026</v>
      </c>
      <c r="I16">
        <v>22</v>
      </c>
      <c r="J16">
        <v>32</v>
      </c>
      <c r="K16" t="str">
        <f>C16</f>
        <v>80.86</v>
      </c>
      <c r="L16" t="str">
        <f>TRIM(F16)</f>
        <v>154.12</v>
      </c>
      <c r="M16" s="39">
        <v>15</v>
      </c>
      <c r="O16" t="str">
        <f>CONCATENATE(H16,",",I16,",",J16,",",K16,",",L16,",",M16)</f>
        <v>2026,22,32,80.86,154.12,15</v>
      </c>
    </row>
    <row r="17" spans="1:15">
      <c r="A17">
        <v>69</v>
      </c>
      <c r="B17" t="s">
        <v>33</v>
      </c>
      <c r="C17" t="str">
        <f>VLOOKUP(B17,Colagem!G:H,2,FALSE)</f>
        <v>80.66</v>
      </c>
      <c r="D17">
        <f>--SUBSTITUTE(C17, ".", ",")</f>
        <v>80.66</v>
      </c>
      <c r="E17" t="str">
        <f>VLOOKUP(B17,Colagem!J:K,2,FALSE)</f>
        <v>C$ 149.08</v>
      </c>
      <c r="F17" t="str">
        <f>SUBSTITUTE(E17, "C$","")</f>
        <v xml:space="preserve"> 149.08</v>
      </c>
      <c r="H17">
        <v>2026</v>
      </c>
      <c r="I17">
        <v>22</v>
      </c>
      <c r="J17">
        <v>69</v>
      </c>
      <c r="K17" t="str">
        <f>C17</f>
        <v>80.66</v>
      </c>
      <c r="L17" t="str">
        <f>TRIM(F17)</f>
        <v>149.08</v>
      </c>
      <c r="M17" s="39">
        <v>16</v>
      </c>
      <c r="O17" t="str">
        <f>CONCATENATE(H17,",",I17,",",J17,",",K17,",",L17,",",M17)</f>
        <v>2026,22,69,80.66,149.08,16</v>
      </c>
    </row>
    <row r="18" spans="1:15">
      <c r="A18">
        <v>6</v>
      </c>
      <c r="B18" t="s">
        <v>93</v>
      </c>
      <c r="C18" t="str">
        <f>VLOOKUP(B18,Colagem!G:H,2,FALSE)</f>
        <v>80.36</v>
      </c>
      <c r="D18">
        <f>--SUBSTITUTE(C18, ".", ",")</f>
        <v>80.36</v>
      </c>
      <c r="E18" t="str">
        <f>VLOOKUP(B18,Colagem!J:K,2,FALSE)</f>
        <v>C$ 169.50</v>
      </c>
      <c r="F18" t="str">
        <f>SUBSTITUTE(E18, "C$","")</f>
        <v xml:space="preserve"> 169.50</v>
      </c>
      <c r="H18">
        <v>2026</v>
      </c>
      <c r="I18">
        <v>22</v>
      </c>
      <c r="J18">
        <v>6</v>
      </c>
      <c r="K18" t="str">
        <f>C18</f>
        <v>80.36</v>
      </c>
      <c r="L18" t="str">
        <f>TRIM(F18)</f>
        <v>169.50</v>
      </c>
      <c r="M18" s="39">
        <v>17</v>
      </c>
      <c r="O18" t="str">
        <f>CONCATENATE(H18,",",I18,",",J18,",",K18,",",L18,",",M18)</f>
        <v>2026,22,6,80.36,169.50,17</v>
      </c>
    </row>
    <row r="19" spans="1:15">
      <c r="A19">
        <v>28</v>
      </c>
      <c r="B19" t="s">
        <v>110</v>
      </c>
      <c r="C19" t="str">
        <f>VLOOKUP(B19,Colagem!G:H,2,FALSE)</f>
        <v>79.95</v>
      </c>
      <c r="D19">
        <f>--SUBSTITUTE(C19, ".", ",")</f>
        <v>79.95</v>
      </c>
      <c r="E19" t="str">
        <f>VLOOKUP(B19,Colagem!J:K,2,FALSE)</f>
        <v>C$ 148.68</v>
      </c>
      <c r="F19" t="str">
        <f>SUBSTITUTE(E19, "C$","")</f>
        <v xml:space="preserve"> 148.68</v>
      </c>
      <c r="H19">
        <v>2026</v>
      </c>
      <c r="I19">
        <v>22</v>
      </c>
      <c r="J19">
        <v>28</v>
      </c>
      <c r="K19" t="str">
        <f>C19</f>
        <v>79.95</v>
      </c>
      <c r="L19" t="str">
        <f>TRIM(F19)</f>
        <v>148.68</v>
      </c>
      <c r="M19" s="39">
        <v>18</v>
      </c>
      <c r="O19" t="str">
        <f>CONCATENATE(H19,",",I19,",",J19,",",K19,",",L19,",",M19)</f>
        <v>2026,22,28,79.95,148.68,18</v>
      </c>
    </row>
    <row r="20" spans="1:15">
      <c r="A20">
        <v>5</v>
      </c>
      <c r="B20" t="s">
        <v>204</v>
      </c>
      <c r="C20" t="str">
        <f>VLOOKUP(B20,Colagem!G:H,2,FALSE)</f>
        <v>79.06</v>
      </c>
      <c r="D20">
        <f>--SUBSTITUTE(C20, ".", ",")</f>
        <v>79.06</v>
      </c>
      <c r="E20" t="str">
        <f>VLOOKUP(B20,Colagem!J:K,2,FALSE)</f>
        <v>C$ 167.49</v>
      </c>
      <c r="F20" t="str">
        <f>SUBSTITUTE(E20, "C$","")</f>
        <v xml:space="preserve"> 167.49</v>
      </c>
      <c r="H20">
        <v>2026</v>
      </c>
      <c r="I20">
        <v>22</v>
      </c>
      <c r="J20">
        <v>5</v>
      </c>
      <c r="K20" t="str">
        <f>C20</f>
        <v>79.06</v>
      </c>
      <c r="L20" t="str">
        <f>TRIM(F20)</f>
        <v>167.49</v>
      </c>
      <c r="M20" s="39">
        <v>19</v>
      </c>
      <c r="O20" t="str">
        <f>CONCATENATE(H20,",",I20,",",J20,",",K20,",",L20,",",M20)</f>
        <v>2026,22,5,79.06,167.49,19</v>
      </c>
    </row>
    <row r="21" spans="1:15">
      <c r="A21">
        <v>38</v>
      </c>
      <c r="B21" t="s">
        <v>207</v>
      </c>
      <c r="C21" t="str">
        <f>VLOOKUP(B21,Colagem!G:H,2,FALSE)</f>
        <v>79.06</v>
      </c>
      <c r="D21">
        <f>--SUBSTITUTE(C21, ".", ",")</f>
        <v>79.06</v>
      </c>
      <c r="E21" t="str">
        <f>VLOOKUP(B21,Colagem!J:K,2,FALSE)</f>
        <v>C$ 169.55</v>
      </c>
      <c r="F21" t="str">
        <f>SUBSTITUTE(E21, "C$","")</f>
        <v xml:space="preserve"> 169.55</v>
      </c>
      <c r="H21">
        <v>2026</v>
      </c>
      <c r="I21">
        <v>22</v>
      </c>
      <c r="J21">
        <v>38</v>
      </c>
      <c r="K21" t="str">
        <f>C21</f>
        <v>79.06</v>
      </c>
      <c r="L21" t="str">
        <f>TRIM(F21)</f>
        <v>169.55</v>
      </c>
      <c r="M21" s="39">
        <v>20</v>
      </c>
      <c r="O21" t="str">
        <f>CONCATENATE(H21,",",I21,",",J21,",",K21,",",L21,",",M21)</f>
        <v>2026,22,38,79.06,169.55,20</v>
      </c>
    </row>
    <row r="22" spans="1:15">
      <c r="A22">
        <v>20</v>
      </c>
      <c r="B22" t="s">
        <v>54</v>
      </c>
      <c r="C22" t="str">
        <f>VLOOKUP(B22,Colagem!G:H,2,FALSE)</f>
        <v>79.06</v>
      </c>
      <c r="D22">
        <f>--SUBSTITUTE(C22, ".", ",")</f>
        <v>79.06</v>
      </c>
      <c r="E22" t="str">
        <f>VLOOKUP(B22,Colagem!J:K,2,FALSE)</f>
        <v>C$ 160.94</v>
      </c>
      <c r="F22" t="str">
        <f>SUBSTITUTE(E22, "C$","")</f>
        <v xml:space="preserve"> 160.94</v>
      </c>
      <c r="H22">
        <v>2026</v>
      </c>
      <c r="I22">
        <v>22</v>
      </c>
      <c r="J22">
        <v>20</v>
      </c>
      <c r="K22" t="str">
        <f>C22</f>
        <v>79.06</v>
      </c>
      <c r="L22" t="str">
        <f>TRIM(F22)</f>
        <v>160.94</v>
      </c>
      <c r="M22" s="39">
        <v>21</v>
      </c>
      <c r="O22" t="str">
        <f>CONCATENATE(H22,",",I22,",",J22,",",K22,",",L22,",",M22)</f>
        <v>2026,22,20,79.06,160.94,21</v>
      </c>
    </row>
    <row r="23" spans="1:15">
      <c r="A23">
        <v>19</v>
      </c>
      <c r="B23" t="s">
        <v>57</v>
      </c>
      <c r="C23" t="str">
        <f>VLOOKUP(B23,Colagem!G:H,2,FALSE)</f>
        <v>78.66</v>
      </c>
      <c r="D23">
        <f>--SUBSTITUTE(C23, ".", ",")</f>
        <v>78.66</v>
      </c>
      <c r="E23" t="str">
        <f>VLOOKUP(B23,Colagem!J:K,2,FALSE)</f>
        <v>C$ 156.54</v>
      </c>
      <c r="F23" t="str">
        <f>SUBSTITUTE(E23, "C$","")</f>
        <v xml:space="preserve"> 156.54</v>
      </c>
      <c r="H23">
        <v>2026</v>
      </c>
      <c r="I23">
        <v>22</v>
      </c>
      <c r="J23">
        <v>19</v>
      </c>
      <c r="K23" t="str">
        <f>C23</f>
        <v>78.66</v>
      </c>
      <c r="L23" t="str">
        <f>TRIM(F23)</f>
        <v>156.54</v>
      </c>
      <c r="M23" s="39">
        <v>22</v>
      </c>
      <c r="O23" t="str">
        <f>CONCATENATE(H23,",",I23,",",J23,",",K23,",",L23,",",M23)</f>
        <v>2026,22,19,78.66,156.54,22</v>
      </c>
    </row>
    <row r="24" spans="1:15">
      <c r="A24">
        <v>64</v>
      </c>
      <c r="B24" t="s">
        <v>66</v>
      </c>
      <c r="C24" t="str">
        <f>VLOOKUP(B24,Colagem!G:H,2,FALSE)</f>
        <v>78.56</v>
      </c>
      <c r="D24">
        <f>--SUBSTITUTE(C24, ".", ",")</f>
        <v>78.56</v>
      </c>
      <c r="E24" t="str">
        <f>VLOOKUP(B24,Colagem!J:K,2,FALSE)</f>
        <v>C$ 159.55</v>
      </c>
      <c r="F24" t="str">
        <f>SUBSTITUTE(E24, "C$","")</f>
        <v xml:space="preserve"> 159.55</v>
      </c>
      <c r="H24">
        <v>2026</v>
      </c>
      <c r="I24">
        <v>22</v>
      </c>
      <c r="J24">
        <v>64</v>
      </c>
      <c r="K24" t="str">
        <f>C24</f>
        <v>78.56</v>
      </c>
      <c r="L24" t="str">
        <f>TRIM(F24)</f>
        <v>159.55</v>
      </c>
      <c r="M24" s="39">
        <v>23</v>
      </c>
      <c r="O24" t="str">
        <f>CONCATENATE(H24,",",I24,",",J24,",",K24,",",L24,",",M24)</f>
        <v>2026,22,64,78.56,159.55,23</v>
      </c>
    </row>
    <row r="25" spans="1:15">
      <c r="A25">
        <v>17</v>
      </c>
      <c r="B25" t="s">
        <v>15</v>
      </c>
      <c r="C25" t="str">
        <f>VLOOKUP(B25,Colagem!G:H,2,FALSE)</f>
        <v>78.46</v>
      </c>
      <c r="D25">
        <f>--SUBSTITUTE(C25, ".", ",")</f>
        <v>78.459999999999994</v>
      </c>
      <c r="E25" t="str">
        <f>VLOOKUP(B25,Colagem!J:K,2,FALSE)</f>
        <v>C$ 156.95</v>
      </c>
      <c r="F25" t="str">
        <f>SUBSTITUTE(E25, "C$","")</f>
        <v xml:space="preserve"> 156.95</v>
      </c>
      <c r="H25">
        <v>2026</v>
      </c>
      <c r="I25">
        <v>22</v>
      </c>
      <c r="J25">
        <v>17</v>
      </c>
      <c r="K25" t="str">
        <f>C25</f>
        <v>78.46</v>
      </c>
      <c r="L25" t="str">
        <f>TRIM(F25)</f>
        <v>156.95</v>
      </c>
      <c r="M25" s="39">
        <v>24</v>
      </c>
      <c r="O25" t="str">
        <f>CONCATENATE(H25,",",I25,",",J25,",",K25,",",L25,",",M25)</f>
        <v>2026,22,17,78.46,156.95,24</v>
      </c>
    </row>
    <row r="26" spans="1:15">
      <c r="A26">
        <v>16</v>
      </c>
      <c r="B26" t="s">
        <v>189</v>
      </c>
      <c r="C26" t="str">
        <f>VLOOKUP(B26,Colagem!G:H,2,FALSE)</f>
        <v>78.20</v>
      </c>
      <c r="D26">
        <f>--SUBSTITUTE(C26, ".", ",")</f>
        <v>78.2</v>
      </c>
      <c r="E26" t="str">
        <f>VLOOKUP(B26,Colagem!J:K,2,FALSE)</f>
        <v>C$ 145.25</v>
      </c>
      <c r="F26" t="str">
        <f>SUBSTITUTE(E26, "C$","")</f>
        <v xml:space="preserve"> 145.25</v>
      </c>
      <c r="H26">
        <v>2026</v>
      </c>
      <c r="I26">
        <v>22</v>
      </c>
      <c r="J26">
        <v>16</v>
      </c>
      <c r="K26" t="str">
        <f>C26</f>
        <v>78.20</v>
      </c>
      <c r="L26" t="str">
        <f>TRIM(F26)</f>
        <v>145.25</v>
      </c>
      <c r="M26" s="39">
        <v>25</v>
      </c>
      <c r="O26" t="str">
        <f>CONCATENATE(H26,",",I26,",",J26,",",K26,",",L26,",",M26)</f>
        <v>2026,22,16,78.20,145.25,25</v>
      </c>
    </row>
    <row r="27" spans="1:15">
      <c r="A27">
        <v>34</v>
      </c>
      <c r="B27" t="s">
        <v>192</v>
      </c>
      <c r="C27" t="str">
        <f>VLOOKUP(B27,Colagem!G:H,2,FALSE)</f>
        <v>78.06</v>
      </c>
      <c r="D27">
        <f>--SUBSTITUTE(C27, ".", ",")</f>
        <v>78.06</v>
      </c>
      <c r="E27" t="str">
        <f>VLOOKUP(B27,Colagem!J:K,2,FALSE)</f>
        <v>C$ 169.76</v>
      </c>
      <c r="F27" t="str">
        <f>SUBSTITUTE(E27, "C$","")</f>
        <v xml:space="preserve"> 169.76</v>
      </c>
      <c r="H27">
        <v>2026</v>
      </c>
      <c r="I27">
        <v>22</v>
      </c>
      <c r="J27">
        <v>34</v>
      </c>
      <c r="K27" t="str">
        <f>C27</f>
        <v>78.06</v>
      </c>
      <c r="L27" t="str">
        <f>TRIM(F27)</f>
        <v>169.76</v>
      </c>
      <c r="M27" s="39">
        <v>26</v>
      </c>
      <c r="O27" t="str">
        <f>CONCATENATE(H27,",",I27,",",J27,",",K27,",",L27,",",M27)</f>
        <v>2026,22,34,78.06,169.76,26</v>
      </c>
    </row>
    <row r="28" spans="1:15">
      <c r="A28">
        <v>8</v>
      </c>
      <c r="B28" t="s">
        <v>75</v>
      </c>
      <c r="C28" t="str">
        <f>VLOOKUP(B28,Colagem!G:H,2,FALSE)</f>
        <v>77.56</v>
      </c>
      <c r="D28">
        <f>--SUBSTITUTE(C28, ".", ",")</f>
        <v>77.56</v>
      </c>
      <c r="E28" t="str">
        <f>VLOOKUP(B28,Colagem!J:K,2,FALSE)</f>
        <v>C$ 159.68</v>
      </c>
      <c r="F28" t="str">
        <f>SUBSTITUTE(E28, "C$","")</f>
        <v xml:space="preserve"> 159.68</v>
      </c>
      <c r="H28">
        <v>2026</v>
      </c>
      <c r="I28">
        <v>22</v>
      </c>
      <c r="J28">
        <v>8</v>
      </c>
      <c r="K28" t="str">
        <f>C28</f>
        <v>77.56</v>
      </c>
      <c r="L28" t="str">
        <f>TRIM(F28)</f>
        <v>159.68</v>
      </c>
      <c r="M28" s="39">
        <v>27</v>
      </c>
      <c r="O28" t="str">
        <f>CONCATENATE(H28,",",I28,",",J28,",",K28,",",L28,",",M28)</f>
        <v>2026,22,8,77.56,159.68,27</v>
      </c>
    </row>
    <row r="29" spans="1:15">
      <c r="A29">
        <v>42</v>
      </c>
      <c r="B29" t="s">
        <v>171</v>
      </c>
      <c r="C29" t="str">
        <f>VLOOKUP(B29,Colagem!G:H,2,FALSE)</f>
        <v>77.46</v>
      </c>
      <c r="D29">
        <f>--SUBSTITUTE(C29, ".", ",")</f>
        <v>77.459999999999994</v>
      </c>
      <c r="E29" t="str">
        <f>VLOOKUP(B29,Colagem!J:K,2,FALSE)</f>
        <v>C$ 163.09</v>
      </c>
      <c r="F29" t="str">
        <f>SUBSTITUTE(E29, "C$","")</f>
        <v xml:space="preserve"> 163.09</v>
      </c>
      <c r="H29">
        <v>2026</v>
      </c>
      <c r="I29">
        <v>22</v>
      </c>
      <c r="J29">
        <v>42</v>
      </c>
      <c r="K29" t="str">
        <f>C29</f>
        <v>77.46</v>
      </c>
      <c r="L29" t="str">
        <f>TRIM(F29)</f>
        <v>163.09</v>
      </c>
      <c r="M29" s="39">
        <v>28</v>
      </c>
      <c r="O29" t="str">
        <f>CONCATENATE(H29,",",I29,",",J29,",",K29,",",L29,",",M29)</f>
        <v>2026,22,42,77.46,163.09,28</v>
      </c>
    </row>
    <row r="30" spans="1:15">
      <c r="A30">
        <v>11</v>
      </c>
      <c r="B30" t="s">
        <v>116</v>
      </c>
      <c r="C30" t="str">
        <f>VLOOKUP(B30,Colagem!G:H,2,FALSE)</f>
        <v>77.36</v>
      </c>
      <c r="D30">
        <f>--SUBSTITUTE(C30, ".", ",")</f>
        <v>77.36</v>
      </c>
      <c r="E30" t="str">
        <f>VLOOKUP(B30,Colagem!J:K,2,FALSE)</f>
        <v>C$ 163.13</v>
      </c>
      <c r="F30" t="str">
        <f>SUBSTITUTE(E30, "C$","")</f>
        <v xml:space="preserve"> 163.13</v>
      </c>
      <c r="H30">
        <v>2026</v>
      </c>
      <c r="I30">
        <v>22</v>
      </c>
      <c r="J30">
        <v>11</v>
      </c>
      <c r="K30" t="str">
        <f>C30</f>
        <v>77.36</v>
      </c>
      <c r="L30" t="str">
        <f>TRIM(F30)</f>
        <v>163.13</v>
      </c>
      <c r="M30" s="39">
        <v>29</v>
      </c>
      <c r="O30" t="str">
        <f>CONCATENATE(H30,",",I30,",",J30,",",K30,",",L30,",",M30)</f>
        <v>2026,22,11,77.36,163.13,29</v>
      </c>
    </row>
    <row r="31" spans="1:15">
      <c r="A31">
        <v>60</v>
      </c>
      <c r="B31" t="s">
        <v>153</v>
      </c>
      <c r="C31" t="str">
        <f>VLOOKUP(B31,Colagem!G:H,2,FALSE)</f>
        <v>76.66</v>
      </c>
      <c r="D31">
        <f>--SUBSTITUTE(C31, ".", ",")</f>
        <v>76.66</v>
      </c>
      <c r="E31" t="str">
        <f>VLOOKUP(B31,Colagem!J:K,2,FALSE)</f>
        <v>C$ 143.71</v>
      </c>
      <c r="F31" t="str">
        <f>SUBSTITUTE(E31, "C$","")</f>
        <v xml:space="preserve"> 143.71</v>
      </c>
      <c r="H31">
        <v>2026</v>
      </c>
      <c r="I31">
        <v>22</v>
      </c>
      <c r="J31">
        <v>60</v>
      </c>
      <c r="K31" t="str">
        <f>C31</f>
        <v>76.66</v>
      </c>
      <c r="L31" t="str">
        <f>TRIM(F31)</f>
        <v>143.71</v>
      </c>
      <c r="M31" s="39">
        <v>30</v>
      </c>
      <c r="O31" t="str">
        <f>CONCATENATE(H31,",",I31,",",J31,",",K31,",",L31,",",M31)</f>
        <v>2026,22,60,76.66,143.71,30</v>
      </c>
    </row>
    <row r="32" spans="1:15">
      <c r="A32">
        <v>4</v>
      </c>
      <c r="B32" t="s">
        <v>156</v>
      </c>
      <c r="C32" t="str">
        <f>VLOOKUP(B32,Colagem!G:H,2,FALSE)</f>
        <v>75.66</v>
      </c>
      <c r="D32">
        <f>--SUBSTITUTE(C32, ".", ",")</f>
        <v>75.66</v>
      </c>
      <c r="E32" t="str">
        <f>VLOOKUP(B32,Colagem!J:K,2,FALSE)</f>
        <v>C$ 155.66</v>
      </c>
      <c r="F32" t="str">
        <f>SUBSTITUTE(E32, "C$","")</f>
        <v xml:space="preserve"> 155.66</v>
      </c>
      <c r="H32">
        <v>2026</v>
      </c>
      <c r="I32">
        <v>22</v>
      </c>
      <c r="J32">
        <v>4</v>
      </c>
      <c r="K32" t="str">
        <f>C32</f>
        <v>75.66</v>
      </c>
      <c r="L32" t="str">
        <f>TRIM(F32)</f>
        <v>155.66</v>
      </c>
      <c r="M32" s="39">
        <v>31</v>
      </c>
      <c r="O32" t="str">
        <f>CONCATENATE(H32,",",I32,",",J32,",",K32,",",L32,",",M32)</f>
        <v>2026,22,4,75.66,155.66,31</v>
      </c>
    </row>
    <row r="33" spans="1:15">
      <c r="A33">
        <v>31</v>
      </c>
      <c r="B33" t="s">
        <v>210</v>
      </c>
      <c r="C33" t="str">
        <f>VLOOKUP(B33,Colagem!G:H,2,FALSE)</f>
        <v>75.55</v>
      </c>
      <c r="D33">
        <f>--SUBSTITUTE(C33, ".", ",")</f>
        <v>75.55</v>
      </c>
      <c r="E33" t="str">
        <f>VLOOKUP(B33,Colagem!J:K,2,FALSE)</f>
        <v>C$ 142.48</v>
      </c>
      <c r="F33" t="str">
        <f>SUBSTITUTE(E33, "C$","")</f>
        <v xml:space="preserve"> 142.48</v>
      </c>
      <c r="H33">
        <v>2026</v>
      </c>
      <c r="I33">
        <v>22</v>
      </c>
      <c r="J33">
        <v>31</v>
      </c>
      <c r="K33" t="str">
        <f>C33</f>
        <v>75.55</v>
      </c>
      <c r="L33" t="str">
        <f>TRIM(F33)</f>
        <v>142.48</v>
      </c>
      <c r="M33" s="39">
        <v>32</v>
      </c>
      <c r="O33" t="str">
        <f>CONCATENATE(H33,",",I33,",",J33,",",K33,",",L33,",",M33)</f>
        <v>2026,22,31,75.55,142.48,32</v>
      </c>
    </row>
    <row r="34" spans="1:15">
      <c r="A34">
        <v>47</v>
      </c>
      <c r="B34" t="s">
        <v>8</v>
      </c>
      <c r="C34" t="str">
        <f>VLOOKUP(B34,Colagem!G:H,2,FALSE)</f>
        <v>75.36</v>
      </c>
      <c r="D34">
        <f>--SUBSTITUTE(C34, ".", ",")</f>
        <v>75.36</v>
      </c>
      <c r="E34" t="str">
        <f>VLOOKUP(B34,Colagem!J:K,2,FALSE)</f>
        <v>C$ 150.25</v>
      </c>
      <c r="F34" t="str">
        <f>SUBSTITUTE(E34, "C$","")</f>
        <v xml:space="preserve"> 150.25</v>
      </c>
      <c r="H34">
        <v>2026</v>
      </c>
      <c r="I34">
        <v>22</v>
      </c>
      <c r="J34">
        <v>47</v>
      </c>
      <c r="K34" t="str">
        <f>C34</f>
        <v>75.36</v>
      </c>
      <c r="L34" t="str">
        <f>TRIM(F34)</f>
        <v>150.25</v>
      </c>
      <c r="M34" s="39">
        <v>33</v>
      </c>
      <c r="O34" t="str">
        <f>CONCATENATE(H34,",",I34,",",J34,",",K34,",",L34,",",M34)</f>
        <v>2026,22,47,75.36,150.25,33</v>
      </c>
    </row>
    <row r="35" spans="1:15">
      <c r="A35">
        <v>39</v>
      </c>
      <c r="B35" t="s">
        <v>21</v>
      </c>
      <c r="C35" t="str">
        <f>VLOOKUP(B35,Colagem!G:H,2,FALSE)</f>
        <v>74.36</v>
      </c>
      <c r="D35">
        <f>--SUBSTITUTE(C35, ".", ",")</f>
        <v>74.36</v>
      </c>
      <c r="E35" t="str">
        <f>VLOOKUP(B35,Colagem!J:K,2,FALSE)</f>
        <v>C$ 156.32</v>
      </c>
      <c r="F35" t="str">
        <f>SUBSTITUTE(E35, "C$","")</f>
        <v xml:space="preserve"> 156.32</v>
      </c>
      <c r="H35">
        <v>2026</v>
      </c>
      <c r="I35">
        <v>22</v>
      </c>
      <c r="J35">
        <v>39</v>
      </c>
      <c r="K35" t="str">
        <f>C35</f>
        <v>74.36</v>
      </c>
      <c r="L35" t="str">
        <f>TRIM(F35)</f>
        <v>156.32</v>
      </c>
      <c r="M35" s="39">
        <v>34</v>
      </c>
      <c r="O35" t="str">
        <f>CONCATENATE(H35,",",I35,",",J35,",",K35,",",L35,",",M35)</f>
        <v>2026,22,39,74.36,156.32,34</v>
      </c>
    </row>
    <row r="36" spans="1:15">
      <c r="A36">
        <v>2</v>
      </c>
      <c r="B36" t="s">
        <v>60</v>
      </c>
      <c r="C36" t="str">
        <f>VLOOKUP(B36,Colagem!G:H,2,FALSE)</f>
        <v>73.56</v>
      </c>
      <c r="D36">
        <f>--SUBSTITUTE(C36, ".", ",")</f>
        <v>73.56</v>
      </c>
      <c r="E36" t="str">
        <f>VLOOKUP(B36,Colagem!J:K,2,FALSE)</f>
        <v>C$ 159.37</v>
      </c>
      <c r="F36" t="str">
        <f>SUBSTITUTE(E36, "C$","")</f>
        <v xml:space="preserve"> 159.37</v>
      </c>
      <c r="H36">
        <v>2026</v>
      </c>
      <c r="I36">
        <v>22</v>
      </c>
      <c r="J36">
        <v>2</v>
      </c>
      <c r="K36" t="str">
        <f>C36</f>
        <v>73.56</v>
      </c>
      <c r="L36" t="str">
        <f>TRIM(F36)</f>
        <v>159.37</v>
      </c>
      <c r="M36" s="39">
        <v>35</v>
      </c>
      <c r="O36" t="str">
        <f>CONCATENATE(H36,",",I36,",",J36,",",K36,",",L36,",",M36)</f>
        <v>2026,22,2,73.56,159.37,35</v>
      </c>
    </row>
    <row r="37" spans="1:15">
      <c r="A37">
        <v>18</v>
      </c>
      <c r="B37" t="s">
        <v>18</v>
      </c>
      <c r="C37" t="str">
        <f>VLOOKUP(B37,Colagem!G:H,2,FALSE)</f>
        <v>73.36</v>
      </c>
      <c r="D37">
        <f>--SUBSTITUTE(C37, ".", ",")</f>
        <v>73.36</v>
      </c>
      <c r="E37" t="str">
        <f>VLOOKUP(B37,Colagem!J:K,2,FALSE)</f>
        <v>C$ 166.72</v>
      </c>
      <c r="F37" t="str">
        <f>SUBSTITUTE(E37, "C$","")</f>
        <v xml:space="preserve"> 166.72</v>
      </c>
      <c r="H37">
        <v>2026</v>
      </c>
      <c r="I37">
        <v>22</v>
      </c>
      <c r="J37">
        <v>18</v>
      </c>
      <c r="K37" t="str">
        <f>C37</f>
        <v>73.36</v>
      </c>
      <c r="L37" t="str">
        <f>TRIM(F37)</f>
        <v>166.72</v>
      </c>
      <c r="M37" s="39">
        <v>36</v>
      </c>
      <c r="O37" t="str">
        <f>CONCATENATE(H37,",",I37,",",J37,",",K37,",",L37,",",M37)</f>
        <v>2026,22,18,73.36,166.72,36</v>
      </c>
    </row>
    <row r="38" spans="1:15">
      <c r="A38">
        <v>33</v>
      </c>
      <c r="B38" t="s">
        <v>105</v>
      </c>
      <c r="C38" t="str">
        <f>VLOOKUP(B38,Colagem!G:H,2,FALSE)</f>
        <v>73.26</v>
      </c>
      <c r="D38">
        <f>--SUBSTITUTE(C38, ".", ",")</f>
        <v>73.260000000000005</v>
      </c>
      <c r="E38" t="str">
        <f>VLOOKUP(B38,Colagem!J:K,2,FALSE)</f>
        <v>C$ 156.03</v>
      </c>
      <c r="F38" t="str">
        <f>SUBSTITUTE(E38, "C$","")</f>
        <v xml:space="preserve"> 156.03</v>
      </c>
      <c r="H38">
        <v>2026</v>
      </c>
      <c r="I38">
        <v>22</v>
      </c>
      <c r="J38">
        <v>33</v>
      </c>
      <c r="K38" t="str">
        <f>C38</f>
        <v>73.26</v>
      </c>
      <c r="L38" t="str">
        <f>TRIM(F38)</f>
        <v>156.03</v>
      </c>
      <c r="M38" s="39">
        <v>37</v>
      </c>
      <c r="O38" t="str">
        <f>CONCATENATE(H38,",",I38,",",J38,",",K38,",",L38,",",M38)</f>
        <v>2026,22,33,73.26,156.03,37</v>
      </c>
    </row>
    <row r="39" spans="1:15">
      <c r="A39">
        <v>45</v>
      </c>
      <c r="B39" t="s">
        <v>174</v>
      </c>
      <c r="C39" t="str">
        <f>VLOOKUP(B39,Colagem!G:H,2,FALSE)</f>
        <v>72.61</v>
      </c>
      <c r="D39">
        <f>--SUBSTITUTE(C39, ".", ",")</f>
        <v>72.61</v>
      </c>
      <c r="E39" t="str">
        <f>VLOOKUP(B39,Colagem!J:K,2,FALSE)</f>
        <v>C$ 146.89</v>
      </c>
      <c r="F39" t="str">
        <f>SUBSTITUTE(E39, "C$","")</f>
        <v xml:space="preserve"> 146.89</v>
      </c>
      <c r="H39">
        <v>2026</v>
      </c>
      <c r="I39">
        <v>22</v>
      </c>
      <c r="J39">
        <v>45</v>
      </c>
      <c r="K39" t="str">
        <f>C39</f>
        <v>72.61</v>
      </c>
      <c r="L39" t="str">
        <f>TRIM(F39)</f>
        <v>146.89</v>
      </c>
      <c r="M39" s="39">
        <v>38</v>
      </c>
      <c r="O39" t="str">
        <f>CONCATENATE(H39,",",I39,",",J39,",",K39,",",L39,",",M39)</f>
        <v>2026,22,45,72.61,146.89,38</v>
      </c>
    </row>
    <row r="40" spans="1:15">
      <c r="A40">
        <v>14</v>
      </c>
      <c r="B40" t="s">
        <v>99</v>
      </c>
      <c r="C40" t="str">
        <f>VLOOKUP(B40,Colagem!G:H,2,FALSE)</f>
        <v>72.31</v>
      </c>
      <c r="D40">
        <f>--SUBSTITUTE(C40, ".", ",")</f>
        <v>72.31</v>
      </c>
      <c r="E40" t="str">
        <f>VLOOKUP(B40,Colagem!J:K,2,FALSE)</f>
        <v>C$ 150.66</v>
      </c>
      <c r="F40" t="str">
        <f>SUBSTITUTE(E40, "C$","")</f>
        <v xml:space="preserve"> 150.66</v>
      </c>
      <c r="H40">
        <v>2026</v>
      </c>
      <c r="I40">
        <v>22</v>
      </c>
      <c r="J40">
        <v>14</v>
      </c>
      <c r="K40" t="str">
        <f>C40</f>
        <v>72.31</v>
      </c>
      <c r="L40" t="str">
        <f>TRIM(F40)</f>
        <v>150.66</v>
      </c>
      <c r="M40" s="39">
        <v>39</v>
      </c>
      <c r="O40" t="str">
        <f>CONCATENATE(H40,",",I40,",",J40,",",K40,",",L40,",",M40)</f>
        <v>2026,22,14,72.31,150.66,39</v>
      </c>
    </row>
    <row r="41" spans="1:15">
      <c r="A41">
        <v>56</v>
      </c>
      <c r="B41" t="s">
        <v>141</v>
      </c>
      <c r="C41" t="str">
        <f>VLOOKUP(B41,Colagem!G:H,2,FALSE)</f>
        <v>71.85</v>
      </c>
      <c r="D41">
        <f>--SUBSTITUTE(C41, ".", ",")</f>
        <v>71.849999999999994</v>
      </c>
      <c r="E41" t="str">
        <f>VLOOKUP(B41,Colagem!J:K,2,FALSE)</f>
        <v>C$ 133.97</v>
      </c>
      <c r="F41" t="str">
        <f>SUBSTITUTE(E41, "C$","")</f>
        <v xml:space="preserve"> 133.97</v>
      </c>
      <c r="H41">
        <v>2026</v>
      </c>
      <c r="I41">
        <v>22</v>
      </c>
      <c r="J41">
        <v>56</v>
      </c>
      <c r="K41" t="str">
        <f>C41</f>
        <v>71.85</v>
      </c>
      <c r="L41" t="str">
        <f>TRIM(F41)</f>
        <v>133.97</v>
      </c>
      <c r="M41" s="39">
        <v>40</v>
      </c>
      <c r="O41" t="str">
        <f>CONCATENATE(H41,",",I41,",",J41,",",K41,",",L41,",",M41)</f>
        <v>2026,22,56,71.85,133.97,40</v>
      </c>
    </row>
    <row r="42" spans="1:15">
      <c r="A42">
        <v>27</v>
      </c>
      <c r="B42" t="s">
        <v>186</v>
      </c>
      <c r="C42" t="str">
        <f>VLOOKUP(B42,Colagem!G:H,2,FALSE)</f>
        <v>71.46</v>
      </c>
      <c r="D42">
        <f>--SUBSTITUTE(C42, ".", ",")</f>
        <v>71.459999999999994</v>
      </c>
      <c r="E42" t="str">
        <f>VLOOKUP(B42,Colagem!J:K,2,FALSE)</f>
        <v>C$ 155.23</v>
      </c>
      <c r="F42" t="str">
        <f>SUBSTITUTE(E42, "C$","")</f>
        <v xml:space="preserve"> 155.23</v>
      </c>
      <c r="H42">
        <v>2026</v>
      </c>
      <c r="I42">
        <v>22</v>
      </c>
      <c r="J42">
        <v>27</v>
      </c>
      <c r="K42" t="str">
        <f>C42</f>
        <v>71.46</v>
      </c>
      <c r="L42" t="str">
        <f>TRIM(F42)</f>
        <v>155.23</v>
      </c>
      <c r="M42" s="39">
        <v>41</v>
      </c>
      <c r="O42" t="str">
        <f>CONCATENATE(H42,",",I42,",",J42,",",K42,",",L42,",",M42)</f>
        <v>2026,22,27,71.46,155.23,41</v>
      </c>
    </row>
    <row r="43" spans="1:15">
      <c r="A43">
        <v>37</v>
      </c>
      <c r="B43" t="s">
        <v>81</v>
      </c>
      <c r="C43" t="str">
        <f>VLOOKUP(B43,Colagem!G:H,2,FALSE)</f>
        <v>71.26</v>
      </c>
      <c r="D43">
        <f>--SUBSTITUTE(C43, ".", ",")</f>
        <v>71.260000000000005</v>
      </c>
      <c r="E43" t="str">
        <f>VLOOKUP(B43,Colagem!J:K,2,FALSE)</f>
        <v>C$ 161.70</v>
      </c>
      <c r="F43" t="str">
        <f>SUBSTITUTE(E43, "C$","")</f>
        <v xml:space="preserve"> 161.70</v>
      </c>
      <c r="H43">
        <v>2026</v>
      </c>
      <c r="I43">
        <v>22</v>
      </c>
      <c r="J43">
        <v>37</v>
      </c>
      <c r="K43" t="str">
        <f>C43</f>
        <v>71.26</v>
      </c>
      <c r="L43" t="str">
        <f>TRIM(F43)</f>
        <v>161.70</v>
      </c>
      <c r="M43" s="39">
        <v>42</v>
      </c>
      <c r="O43" t="str">
        <f>CONCATENATE(H43,",",I43,",",J43,",",K43,",",L43,",",M43)</f>
        <v>2026,22,37,71.26,161.70,42</v>
      </c>
    </row>
    <row r="44" spans="1:15">
      <c r="A44">
        <v>70</v>
      </c>
      <c r="B44" t="s">
        <v>69</v>
      </c>
      <c r="C44" t="str">
        <f>VLOOKUP(B44,Colagem!G:H,2,FALSE)</f>
        <v>71.16</v>
      </c>
      <c r="D44">
        <f>--SUBSTITUTE(C44, ".", ",")</f>
        <v>71.16</v>
      </c>
      <c r="E44" t="str">
        <f>VLOOKUP(B44,Colagem!J:K,2,FALSE)</f>
        <v>C$ 145.24</v>
      </c>
      <c r="F44" t="str">
        <f>SUBSTITUTE(E44, "C$","")</f>
        <v xml:space="preserve"> 145.24</v>
      </c>
      <c r="H44">
        <v>2026</v>
      </c>
      <c r="I44">
        <v>22</v>
      </c>
      <c r="J44">
        <v>70</v>
      </c>
      <c r="K44" t="str">
        <f>C44</f>
        <v>71.16</v>
      </c>
      <c r="L44" t="str">
        <f>TRIM(F44)</f>
        <v>145.24</v>
      </c>
      <c r="M44" s="39">
        <v>43</v>
      </c>
      <c r="O44" t="str">
        <f>CONCATENATE(H44,",",I44,",",J44,",",K44,",",L44,",",M44)</f>
        <v>2026,22,70,71.16,145.24,43</v>
      </c>
    </row>
    <row r="45" spans="1:15">
      <c r="A45">
        <v>71</v>
      </c>
      <c r="B45" t="s">
        <v>130</v>
      </c>
      <c r="C45" t="str">
        <f>VLOOKUP(B45,Colagem!G:H,2,FALSE)</f>
        <v>70.96</v>
      </c>
      <c r="D45">
        <f>--SUBSTITUTE(C45, ".", ",")</f>
        <v>70.959999999999994</v>
      </c>
      <c r="E45" t="str">
        <f>VLOOKUP(B45,Colagem!J:K,2,FALSE)</f>
        <v>C$ 143.63</v>
      </c>
      <c r="F45" t="str">
        <f>SUBSTITUTE(E45, "C$","")</f>
        <v xml:space="preserve"> 143.63</v>
      </c>
      <c r="H45">
        <v>2026</v>
      </c>
      <c r="I45">
        <v>22</v>
      </c>
      <c r="J45">
        <v>71</v>
      </c>
      <c r="K45" t="str">
        <f>C45</f>
        <v>70.96</v>
      </c>
      <c r="L45" t="str">
        <f>TRIM(F45)</f>
        <v>143.63</v>
      </c>
      <c r="M45" s="39">
        <v>44</v>
      </c>
      <c r="O45" t="str">
        <f>CONCATENATE(H45,",",I45,",",J45,",",K45,",",L45,",",M45)</f>
        <v>2026,22,71,70.96,143.63,44</v>
      </c>
    </row>
    <row r="46" spans="1:15">
      <c r="A46">
        <v>7</v>
      </c>
      <c r="B46" t="s">
        <v>940</v>
      </c>
      <c r="C46" t="str">
        <f>VLOOKUP(B46,Colagem!G:H,2,FALSE)</f>
        <v>70.95</v>
      </c>
      <c r="D46">
        <f>--SUBSTITUTE(C46, ".", ",")</f>
        <v>70.95</v>
      </c>
      <c r="E46" t="str">
        <f>VLOOKUP(B46,Colagem!J:K,2,FALSE)</f>
        <v>C$ 170.37</v>
      </c>
      <c r="F46" t="str">
        <f>SUBSTITUTE(E46, "C$","")</f>
        <v xml:space="preserve"> 170.37</v>
      </c>
      <c r="H46">
        <v>2026</v>
      </c>
      <c r="I46">
        <v>22</v>
      </c>
      <c r="J46">
        <v>7</v>
      </c>
      <c r="K46" t="str">
        <f>C46</f>
        <v>70.95</v>
      </c>
      <c r="L46" t="str">
        <f>TRIM(F46)</f>
        <v>170.37</v>
      </c>
      <c r="M46" s="39">
        <v>45</v>
      </c>
      <c r="O46" t="str">
        <f>CONCATENATE(H46,",",I46,",",J46,",",K46,",",L46,",",M46)</f>
        <v>2026,22,7,70.95,170.37,45</v>
      </c>
    </row>
    <row r="47" spans="1:15">
      <c r="A47">
        <v>65</v>
      </c>
      <c r="B47" t="s">
        <v>138</v>
      </c>
      <c r="C47" t="str">
        <f>VLOOKUP(B47,Colagem!G:H,2,FALSE)</f>
        <v>70.46</v>
      </c>
      <c r="D47">
        <f>--SUBSTITUTE(C47, ".", ",")</f>
        <v>70.459999999999994</v>
      </c>
      <c r="E47" t="str">
        <f>VLOOKUP(B47,Colagem!J:K,2,FALSE)</f>
        <v>C$ 149.35</v>
      </c>
      <c r="F47" t="str">
        <f>SUBSTITUTE(E47, "C$","")</f>
        <v xml:space="preserve"> 149.35</v>
      </c>
      <c r="H47">
        <v>2026</v>
      </c>
      <c r="I47">
        <v>22</v>
      </c>
      <c r="J47">
        <v>65</v>
      </c>
      <c r="K47" t="str">
        <f>C47</f>
        <v>70.46</v>
      </c>
      <c r="L47" t="str">
        <f>TRIM(F47)</f>
        <v>149.35</v>
      </c>
      <c r="M47" s="39">
        <v>46</v>
      </c>
      <c r="O47" t="str">
        <f>CONCATENATE(H47,",",I47,",",J47,",",K47,",",L47,",",M47)</f>
        <v>2026,22,65,70.46,149.35,46</v>
      </c>
    </row>
    <row r="48" spans="1:15">
      <c r="A48">
        <v>59</v>
      </c>
      <c r="B48" t="s">
        <v>51</v>
      </c>
      <c r="C48" t="str">
        <f>VLOOKUP(B48,Colagem!G:H,2,FALSE)</f>
        <v>70.01</v>
      </c>
      <c r="D48">
        <f>--SUBSTITUTE(C48, ".", ",")</f>
        <v>70.010000000000005</v>
      </c>
      <c r="E48" t="str">
        <f>VLOOKUP(B48,Colagem!J:K,2,FALSE)</f>
        <v>C$ 138.13</v>
      </c>
      <c r="F48" t="str">
        <f>SUBSTITUTE(E48, "C$","")</f>
        <v xml:space="preserve"> 138.13</v>
      </c>
      <c r="H48">
        <v>2026</v>
      </c>
      <c r="I48">
        <v>22</v>
      </c>
      <c r="J48">
        <v>59</v>
      </c>
      <c r="K48" t="str">
        <f>C48</f>
        <v>70.01</v>
      </c>
      <c r="L48" t="str">
        <f>TRIM(F48)</f>
        <v>138.13</v>
      </c>
      <c r="M48" s="39">
        <v>47</v>
      </c>
      <c r="O48" t="str">
        <f>CONCATENATE(H48,",",I48,",",J48,",",K48,",",L48,",",M48)</f>
        <v>2026,22,59,70.01,138.13,47</v>
      </c>
    </row>
    <row r="49" spans="1:15">
      <c r="A49">
        <v>72</v>
      </c>
      <c r="B49" t="s">
        <v>45</v>
      </c>
      <c r="C49" t="str">
        <f>VLOOKUP(B49,Colagem!G:H,2,FALSE)</f>
        <v>69.91</v>
      </c>
      <c r="D49">
        <f>--SUBSTITUTE(C49, ".", ",")</f>
        <v>69.91</v>
      </c>
      <c r="E49" t="str">
        <f>VLOOKUP(B49,Colagem!J:K,2,FALSE)</f>
        <v>C$ 137.85</v>
      </c>
      <c r="F49" t="str">
        <f>SUBSTITUTE(E49, "C$","")</f>
        <v xml:space="preserve"> 137.85</v>
      </c>
      <c r="H49">
        <v>2026</v>
      </c>
      <c r="I49">
        <v>22</v>
      </c>
      <c r="J49">
        <v>72</v>
      </c>
      <c r="K49" t="str">
        <f>C49</f>
        <v>69.91</v>
      </c>
      <c r="L49" t="str">
        <f>TRIM(F49)</f>
        <v>137.85</v>
      </c>
      <c r="M49" s="39">
        <v>48</v>
      </c>
      <c r="O49" t="str">
        <f>CONCATENATE(H49,",",I49,",",J49,",",K49,",",L49,",",M49)</f>
        <v>2026,22,72,69.91,137.85,48</v>
      </c>
    </row>
    <row r="50" spans="1:15">
      <c r="A50">
        <v>44</v>
      </c>
      <c r="B50" t="s">
        <v>63</v>
      </c>
      <c r="C50" t="str">
        <f>VLOOKUP(B50,Colagem!G:H,2,FALSE)</f>
        <v>69.66</v>
      </c>
      <c r="D50">
        <f>--SUBSTITUTE(C50, ".", ",")</f>
        <v>69.66</v>
      </c>
      <c r="E50" t="str">
        <f>VLOOKUP(B50,Colagem!J:K,2,FALSE)</f>
        <v>C$ 156.79</v>
      </c>
      <c r="F50" t="str">
        <f>SUBSTITUTE(E50, "C$","")</f>
        <v xml:space="preserve"> 156.79</v>
      </c>
      <c r="H50">
        <v>2026</v>
      </c>
      <c r="I50">
        <v>22</v>
      </c>
      <c r="J50">
        <v>44</v>
      </c>
      <c r="K50" t="str">
        <f>C50</f>
        <v>69.66</v>
      </c>
      <c r="L50" t="str">
        <f>TRIM(F50)</f>
        <v>156.79</v>
      </c>
      <c r="M50" s="39">
        <v>49</v>
      </c>
      <c r="O50" t="str">
        <f>CONCATENATE(H50,",",I50,",",J50,",",K50,",",L50,",",M50)</f>
        <v>2026,22,44,69.66,156.79,49</v>
      </c>
    </row>
    <row r="51" spans="1:15">
      <c r="A51">
        <v>36</v>
      </c>
      <c r="B51" t="s">
        <v>27</v>
      </c>
      <c r="C51" t="str">
        <f>VLOOKUP(B51,Colagem!G:H,2,FALSE)</f>
        <v>68.66</v>
      </c>
      <c r="D51">
        <f>--SUBSTITUTE(C51, ".", ",")</f>
        <v>68.66</v>
      </c>
      <c r="E51" t="str">
        <f>VLOOKUP(B51,Colagem!J:K,2,FALSE)</f>
        <v>C$ 144.95</v>
      </c>
      <c r="F51" t="str">
        <f>SUBSTITUTE(E51, "C$","")</f>
        <v xml:space="preserve"> 144.95</v>
      </c>
      <c r="H51">
        <v>2026</v>
      </c>
      <c r="I51">
        <v>22</v>
      </c>
      <c r="J51">
        <v>36</v>
      </c>
      <c r="K51" t="str">
        <f>C51</f>
        <v>68.66</v>
      </c>
      <c r="L51" t="str">
        <f>TRIM(F51)</f>
        <v>144.95</v>
      </c>
      <c r="M51" s="39">
        <v>50</v>
      </c>
      <c r="O51" t="str">
        <f>CONCATENATE(H51,",",I51,",",J51,",",K51,",",L51,",",M51)</f>
        <v>2026,22,36,68.66,144.95,50</v>
      </c>
    </row>
    <row r="52" spans="1:15">
      <c r="A52">
        <v>21</v>
      </c>
      <c r="B52" t="s">
        <v>90</v>
      </c>
      <c r="C52" t="str">
        <f>VLOOKUP(B52,Colagem!G:H,2,FALSE)</f>
        <v>68.36</v>
      </c>
      <c r="D52">
        <f>--SUBSTITUTE(C52, ".", ",")</f>
        <v>68.36</v>
      </c>
      <c r="E52" t="str">
        <f>VLOOKUP(B52,Colagem!J:K,2,FALSE)</f>
        <v>C$ 164.33</v>
      </c>
      <c r="F52" t="str">
        <f>SUBSTITUTE(E52, "C$","")</f>
        <v xml:space="preserve"> 164.33</v>
      </c>
      <c r="H52">
        <v>2026</v>
      </c>
      <c r="I52">
        <v>22</v>
      </c>
      <c r="J52">
        <v>21</v>
      </c>
      <c r="K52" t="str">
        <f>C52</f>
        <v>68.36</v>
      </c>
      <c r="L52" t="str">
        <f>TRIM(F52)</f>
        <v>164.33</v>
      </c>
      <c r="M52" s="39">
        <v>51</v>
      </c>
      <c r="O52" t="str">
        <f>CONCATENATE(H52,",",I52,",",J52,",",K52,",",L52,",",M52)</f>
        <v>2026,22,21,68.36,164.33,51</v>
      </c>
    </row>
    <row r="53" spans="1:15">
      <c r="A53">
        <v>54</v>
      </c>
      <c r="B53" t="s">
        <v>135</v>
      </c>
      <c r="C53" t="str">
        <f>VLOOKUP(B53,Colagem!G:H,2,FALSE)</f>
        <v>68.26</v>
      </c>
      <c r="D53">
        <f>--SUBSTITUTE(C53, ".", ",")</f>
        <v>68.260000000000005</v>
      </c>
      <c r="E53" t="str">
        <f>VLOOKUP(B53,Colagem!J:K,2,FALSE)</f>
        <v>C$ 155.54</v>
      </c>
      <c r="F53" t="str">
        <f>SUBSTITUTE(E53, "C$","")</f>
        <v xml:space="preserve"> 155.54</v>
      </c>
      <c r="H53">
        <v>2026</v>
      </c>
      <c r="I53">
        <v>22</v>
      </c>
      <c r="J53">
        <v>54</v>
      </c>
      <c r="K53" t="str">
        <f>C53</f>
        <v>68.26</v>
      </c>
      <c r="L53" t="str">
        <f>TRIM(F53)</f>
        <v>155.54</v>
      </c>
      <c r="M53" s="39">
        <v>52</v>
      </c>
      <c r="O53" t="str">
        <f>CONCATENATE(H53,",",I53,",",J53,",",K53,",",L53,",",M53)</f>
        <v>2026,22,54,68.26,155.54,52</v>
      </c>
    </row>
    <row r="54" spans="1:15">
      <c r="A54">
        <v>3</v>
      </c>
      <c r="B54" t="s">
        <v>84</v>
      </c>
      <c r="C54" t="str">
        <f>VLOOKUP(B54,Colagem!G:H,2,FALSE)</f>
        <v>68.16</v>
      </c>
      <c r="D54">
        <f>--SUBSTITUTE(C54, ".", ",")</f>
        <v>68.16</v>
      </c>
      <c r="E54" t="str">
        <f>VLOOKUP(B54,Colagem!J:K,2,FALSE)</f>
        <v>C$ 147.84</v>
      </c>
      <c r="F54" t="str">
        <f>SUBSTITUTE(E54, "C$","")</f>
        <v xml:space="preserve"> 147.84</v>
      </c>
      <c r="H54">
        <v>2026</v>
      </c>
      <c r="I54">
        <v>22</v>
      </c>
      <c r="J54">
        <v>3</v>
      </c>
      <c r="K54" t="str">
        <f>C54</f>
        <v>68.16</v>
      </c>
      <c r="L54" t="str">
        <f>TRIM(F54)</f>
        <v>147.84</v>
      </c>
      <c r="M54" s="39">
        <v>53</v>
      </c>
      <c r="O54" t="str">
        <f>CONCATENATE(H54,",",I54,",",J54,",",K54,",",L54,",",M54)</f>
        <v>2026,22,3,68.16,147.84,53</v>
      </c>
    </row>
    <row r="55" spans="1:15">
      <c r="A55">
        <v>53</v>
      </c>
      <c r="B55" t="s">
        <v>183</v>
      </c>
      <c r="C55" t="str">
        <f>VLOOKUP(B55,Colagem!G:H,2,FALSE)</f>
        <v>67.65</v>
      </c>
      <c r="D55">
        <f>--SUBSTITUTE(C55, ".", ",")</f>
        <v>67.650000000000006</v>
      </c>
      <c r="E55" t="str">
        <f>VLOOKUP(B55,Colagem!J:K,2,FALSE)</f>
        <v>C$ 133.87</v>
      </c>
      <c r="F55" t="str">
        <f>SUBSTITUTE(E55, "C$","")</f>
        <v xml:space="preserve"> 133.87</v>
      </c>
      <c r="H55">
        <v>2026</v>
      </c>
      <c r="I55">
        <v>22</v>
      </c>
      <c r="J55">
        <v>53</v>
      </c>
      <c r="K55" t="str">
        <f>C55</f>
        <v>67.65</v>
      </c>
      <c r="L55" t="str">
        <f>TRIM(F55)</f>
        <v>133.87</v>
      </c>
      <c r="M55" s="39">
        <v>54</v>
      </c>
      <c r="O55" t="str">
        <f>CONCATENATE(H55,",",I55,",",J55,",",K55,",",L55,",",M55)</f>
        <v>2026,22,53,67.65,133.87,54</v>
      </c>
    </row>
    <row r="56" spans="1:15">
      <c r="A56">
        <v>78</v>
      </c>
      <c r="B56" t="s">
        <v>530</v>
      </c>
      <c r="C56" t="str">
        <f>VLOOKUP(B56,Colagem!G:H,2,FALSE)</f>
        <v>67.56</v>
      </c>
      <c r="D56">
        <f>--SUBSTITUTE(C56, ".", ",")</f>
        <v>67.56</v>
      </c>
      <c r="E56" t="str">
        <f>VLOOKUP(B56,Colagem!J:K,2,FALSE)</f>
        <v>C$ 144.45</v>
      </c>
      <c r="F56" t="str">
        <f>SUBSTITUTE(E56, "C$","")</f>
        <v xml:space="preserve"> 144.45</v>
      </c>
      <c r="H56">
        <v>2026</v>
      </c>
      <c r="I56">
        <v>22</v>
      </c>
      <c r="J56">
        <v>78</v>
      </c>
      <c r="K56" t="str">
        <f>C56</f>
        <v>67.56</v>
      </c>
      <c r="L56" t="str">
        <f>TRIM(F56)</f>
        <v>144.45</v>
      </c>
      <c r="M56" s="39">
        <v>55</v>
      </c>
      <c r="O56" t="str">
        <f>CONCATENATE(H56,",",I56,",",J56,",",K56,",",L56,",",M56)</f>
        <v>2026,22,78,67.56,144.45,55</v>
      </c>
    </row>
    <row r="57" spans="1:15">
      <c r="A57">
        <v>63</v>
      </c>
      <c r="B57" t="s">
        <v>72</v>
      </c>
      <c r="C57" t="str">
        <f>VLOOKUP(B57,Colagem!G:H,2,FALSE)</f>
        <v>67.26</v>
      </c>
      <c r="D57">
        <f>--SUBSTITUTE(C57, ".", ",")</f>
        <v>67.260000000000005</v>
      </c>
      <c r="E57" t="str">
        <f>VLOOKUP(B57,Colagem!J:K,2,FALSE)</f>
        <v>C$ 171.99</v>
      </c>
      <c r="F57" t="str">
        <f>SUBSTITUTE(E57, "C$","")</f>
        <v xml:space="preserve"> 171.99</v>
      </c>
      <c r="H57">
        <v>2026</v>
      </c>
      <c r="I57">
        <v>22</v>
      </c>
      <c r="J57">
        <v>63</v>
      </c>
      <c r="K57" t="str">
        <f>C57</f>
        <v>67.26</v>
      </c>
      <c r="L57" t="str">
        <f>TRIM(F57)</f>
        <v>171.99</v>
      </c>
      <c r="M57" s="39">
        <v>56</v>
      </c>
      <c r="O57" t="str">
        <f>CONCATENATE(H57,",",I57,",",J57,",",K57,",",L57,",",M57)</f>
        <v>2026,22,63,67.26,171.99,56</v>
      </c>
    </row>
    <row r="58" spans="1:15">
      <c r="A58">
        <v>57</v>
      </c>
      <c r="B58" t="s">
        <v>150</v>
      </c>
      <c r="C58" t="str">
        <f>VLOOKUP(B58,Colagem!G:H,2,FALSE)</f>
        <v>66.35</v>
      </c>
      <c r="D58">
        <f>--SUBSTITUTE(C58, ".", ",")</f>
        <v>66.349999999999994</v>
      </c>
      <c r="E58" t="str">
        <f>VLOOKUP(B58,Colagem!J:K,2,FALSE)</f>
        <v>C$ 142.70</v>
      </c>
      <c r="F58" t="str">
        <f>SUBSTITUTE(E58, "C$","")</f>
        <v xml:space="preserve"> 142.70</v>
      </c>
      <c r="H58">
        <v>2026</v>
      </c>
      <c r="I58">
        <v>22</v>
      </c>
      <c r="J58">
        <v>57</v>
      </c>
      <c r="K58" t="str">
        <f>C58</f>
        <v>66.35</v>
      </c>
      <c r="L58" t="str">
        <f>TRIM(F58)</f>
        <v>142.70</v>
      </c>
      <c r="M58" s="39">
        <v>57</v>
      </c>
      <c r="O58" t="str">
        <f>CONCATENATE(H58,",",I58,",",J58,",",K58,",",L58,",",M58)</f>
        <v>2026,22,57,66.35,142.70,57</v>
      </c>
    </row>
    <row r="59" spans="1:15">
      <c r="A59">
        <v>50</v>
      </c>
      <c r="B59" t="s">
        <v>113</v>
      </c>
      <c r="C59" t="str">
        <f>VLOOKUP(B59,Colagem!G:H,2,FALSE)</f>
        <v>65.86</v>
      </c>
      <c r="D59">
        <f>--SUBSTITUTE(C59, ".", ",")</f>
        <v>65.86</v>
      </c>
      <c r="E59" t="str">
        <f>VLOOKUP(B59,Colagem!J:K,2,FALSE)</f>
        <v>C$ 162.92</v>
      </c>
      <c r="F59" t="str">
        <f>SUBSTITUTE(E59, "C$","")</f>
        <v xml:space="preserve"> 162.92</v>
      </c>
      <c r="H59">
        <v>2026</v>
      </c>
      <c r="I59">
        <v>22</v>
      </c>
      <c r="J59">
        <v>50</v>
      </c>
      <c r="K59" t="str">
        <f>C59</f>
        <v>65.86</v>
      </c>
      <c r="L59" t="str">
        <f>TRIM(F59)</f>
        <v>162.92</v>
      </c>
      <c r="M59" s="39">
        <v>58</v>
      </c>
      <c r="O59" t="str">
        <f>CONCATENATE(H59,",",I59,",",J59,",",K59,",",L59,",",M59)</f>
        <v>2026,22,50,65.86,162.92,58</v>
      </c>
    </row>
    <row r="60" spans="1:15">
      <c r="A60">
        <v>26</v>
      </c>
      <c r="B60" t="s">
        <v>42</v>
      </c>
      <c r="C60" t="str">
        <f>VLOOKUP(B60,Colagem!G:H,2,FALSE)</f>
        <v>65.75</v>
      </c>
      <c r="D60">
        <f>--SUBSTITUTE(C60, ".", ",")</f>
        <v>65.75</v>
      </c>
      <c r="E60" t="str">
        <f>VLOOKUP(B60,Colagem!J:K,2,FALSE)</f>
        <v>C$ 143.75</v>
      </c>
      <c r="F60" t="str">
        <f>SUBSTITUTE(E60, "C$","")</f>
        <v xml:space="preserve"> 143.75</v>
      </c>
      <c r="H60">
        <v>2026</v>
      </c>
      <c r="I60">
        <v>22</v>
      </c>
      <c r="J60">
        <v>26</v>
      </c>
      <c r="K60" t="str">
        <f>C60</f>
        <v>65.75</v>
      </c>
      <c r="L60" t="str">
        <f>TRIM(F60)</f>
        <v>143.75</v>
      </c>
      <c r="M60" s="39">
        <v>59</v>
      </c>
      <c r="O60" t="str">
        <f>CONCATENATE(H60,",",I60,",",J60,",",K60,",",L60,",",M60)</f>
        <v>2026,22,26,65.75,143.75,59</v>
      </c>
    </row>
    <row r="61" spans="1:15">
      <c r="A61">
        <v>81</v>
      </c>
      <c r="B61" t="s">
        <v>564</v>
      </c>
      <c r="C61" t="str">
        <f>VLOOKUP(B61,Colagem!G:H,2,FALSE)</f>
        <v>65.25</v>
      </c>
      <c r="D61">
        <f>--SUBSTITUTE(C61, ".", ",")</f>
        <v>65.25</v>
      </c>
      <c r="E61" t="str">
        <f>VLOOKUP(B61,Colagem!J:K,2,FALSE)</f>
        <v>C$ 152.29</v>
      </c>
      <c r="F61" t="str">
        <f>SUBSTITUTE(E61, "C$","")</f>
        <v xml:space="preserve"> 152.29</v>
      </c>
      <c r="H61">
        <v>2026</v>
      </c>
      <c r="I61">
        <v>22</v>
      </c>
      <c r="J61">
        <v>81</v>
      </c>
      <c r="K61" t="str">
        <f>C61</f>
        <v>65.25</v>
      </c>
      <c r="L61" t="str">
        <f>TRIM(F61)</f>
        <v>152.29</v>
      </c>
      <c r="M61" s="39">
        <v>60</v>
      </c>
      <c r="O61" t="str">
        <f>CONCATENATE(H61,",",I61,",",J61,",",K61,",",L61,",",M61)</f>
        <v>2026,22,81,65.25,152.29,60</v>
      </c>
    </row>
    <row r="62" spans="1:15">
      <c r="A62">
        <v>61</v>
      </c>
      <c r="B62" t="s">
        <v>48</v>
      </c>
      <c r="C62" t="str">
        <f>VLOOKUP(B62,Colagem!G:H,2,FALSE)</f>
        <v>64.96</v>
      </c>
      <c r="D62">
        <f>--SUBSTITUTE(C62, ".", ",")</f>
        <v>64.959999999999994</v>
      </c>
      <c r="E62" t="str">
        <f>VLOOKUP(B62,Colagem!J:K,2,FALSE)</f>
        <v>C$ 144.51</v>
      </c>
      <c r="F62" t="str">
        <f>SUBSTITUTE(E62, "C$","")</f>
        <v xml:space="preserve"> 144.51</v>
      </c>
      <c r="H62">
        <v>2026</v>
      </c>
      <c r="I62">
        <v>22</v>
      </c>
      <c r="J62">
        <v>61</v>
      </c>
      <c r="K62" t="str">
        <f>C62</f>
        <v>64.96</v>
      </c>
      <c r="L62" t="str">
        <f>TRIM(F62)</f>
        <v>144.51</v>
      </c>
      <c r="M62" s="39">
        <v>61</v>
      </c>
      <c r="O62" t="str">
        <f>CONCATENATE(H62,",",I62,",",J62,",",K62,",",L62,",",M62)</f>
        <v>2026,22,61,64.96,144.51,61</v>
      </c>
    </row>
    <row r="63" spans="1:15">
      <c r="A63">
        <v>49</v>
      </c>
      <c r="B63" t="s">
        <v>39</v>
      </c>
      <c r="C63" t="str">
        <f>VLOOKUP(B63,Colagem!G:H,2,FALSE)</f>
        <v>64.86</v>
      </c>
      <c r="D63">
        <f>--SUBSTITUTE(C63, ".", ",")</f>
        <v>64.86</v>
      </c>
      <c r="E63" t="str">
        <f>VLOOKUP(B63,Colagem!J:K,2,FALSE)</f>
        <v>C$ 173.61</v>
      </c>
      <c r="F63" t="str">
        <f>SUBSTITUTE(E63, "C$","")</f>
        <v xml:space="preserve"> 173.61</v>
      </c>
      <c r="H63">
        <v>2026</v>
      </c>
      <c r="I63">
        <v>22</v>
      </c>
      <c r="J63">
        <v>49</v>
      </c>
      <c r="K63" t="str">
        <f>C63</f>
        <v>64.86</v>
      </c>
      <c r="L63" t="str">
        <f>TRIM(F63)</f>
        <v>173.61</v>
      </c>
      <c r="M63" s="39">
        <v>62</v>
      </c>
      <c r="O63" t="str">
        <f>CONCATENATE(H63,",",I63,",",J63,",",K63,",",L63,",",M63)</f>
        <v>2026,22,49,64.86,173.61,62</v>
      </c>
    </row>
    <row r="64" spans="1:15">
      <c r="A64">
        <v>51</v>
      </c>
      <c r="B64" t="s">
        <v>132</v>
      </c>
      <c r="C64" t="str">
        <f>VLOOKUP(B64,Colagem!G:H,2,FALSE)</f>
        <v>64.46</v>
      </c>
      <c r="D64">
        <f>--SUBSTITUTE(C64, ".", ",")</f>
        <v>64.459999999999994</v>
      </c>
      <c r="E64" t="str">
        <f>VLOOKUP(B64,Colagem!J:K,2,FALSE)</f>
        <v>C$ 160.44</v>
      </c>
      <c r="F64" t="str">
        <f>SUBSTITUTE(E64, "C$","")</f>
        <v xml:space="preserve"> 160.44</v>
      </c>
      <c r="H64">
        <v>2026</v>
      </c>
      <c r="I64">
        <v>22</v>
      </c>
      <c r="J64">
        <v>51</v>
      </c>
      <c r="K64" t="str">
        <f>C64</f>
        <v>64.46</v>
      </c>
      <c r="L64" t="str">
        <f>TRIM(F64)</f>
        <v>160.44</v>
      </c>
      <c r="M64" s="39">
        <v>63</v>
      </c>
      <c r="O64" t="str">
        <f>CONCATENATE(H64,",",I64,",",J64,",",K64,",",L64,",",M64)</f>
        <v>2026,22,51,64.46,160.44,63</v>
      </c>
    </row>
    <row r="65" spans="1:15">
      <c r="A65">
        <v>43</v>
      </c>
      <c r="B65" t="s">
        <v>96</v>
      </c>
      <c r="C65" t="str">
        <f>VLOOKUP(B65,Colagem!G:H,2,FALSE)</f>
        <v>64.26</v>
      </c>
      <c r="D65">
        <f>--SUBSTITUTE(C65, ".", ",")</f>
        <v>64.260000000000005</v>
      </c>
      <c r="E65" t="str">
        <f>VLOOKUP(B65,Colagem!J:K,2,FALSE)</f>
        <v>C$ 156.40</v>
      </c>
      <c r="F65" t="str">
        <f>SUBSTITUTE(E65, "C$","")</f>
        <v xml:space="preserve"> 156.40</v>
      </c>
      <c r="H65">
        <v>2026</v>
      </c>
      <c r="I65">
        <v>22</v>
      </c>
      <c r="J65">
        <v>43</v>
      </c>
      <c r="K65" t="str">
        <f>C65</f>
        <v>64.26</v>
      </c>
      <c r="L65" t="str">
        <f>TRIM(F65)</f>
        <v>156.40</v>
      </c>
      <c r="M65" s="39">
        <v>64</v>
      </c>
      <c r="O65" t="str">
        <f>CONCATENATE(H65,",",I65,",",J65,",",K65,",",L65,",",M65)</f>
        <v>2026,22,43,64.26,156.40,64</v>
      </c>
    </row>
    <row r="66" spans="1:15">
      <c r="A66">
        <v>79</v>
      </c>
      <c r="B66" t="s">
        <v>533</v>
      </c>
      <c r="C66" t="str">
        <f>VLOOKUP(B66,Colagem!G:H,2,FALSE)</f>
        <v>63.66</v>
      </c>
      <c r="D66">
        <f>--SUBSTITUTE(C66, ".", ",")</f>
        <v>63.66</v>
      </c>
      <c r="E66" t="str">
        <f>VLOOKUP(B66,Colagem!J:K,2,FALSE)</f>
        <v>C$ 139.67</v>
      </c>
      <c r="F66" t="str">
        <f>SUBSTITUTE(E66, "C$","")</f>
        <v xml:space="preserve"> 139.67</v>
      </c>
      <c r="H66">
        <v>2026</v>
      </c>
      <c r="I66">
        <v>22</v>
      </c>
      <c r="J66">
        <v>79</v>
      </c>
      <c r="K66" t="str">
        <f>C66</f>
        <v>63.66</v>
      </c>
      <c r="L66" t="str">
        <f>TRIM(F66)</f>
        <v>139.67</v>
      </c>
      <c r="M66" s="39">
        <v>65</v>
      </c>
      <c r="O66" t="str">
        <f>CONCATENATE(H66,",",I66,",",J66,",",K66,",",L66,",",M66)</f>
        <v>2026,22,79,63.66,139.67,65</v>
      </c>
    </row>
    <row r="67" spans="1:15">
      <c r="A67">
        <v>12</v>
      </c>
      <c r="B67" t="s">
        <v>147</v>
      </c>
      <c r="C67" t="str">
        <f>VLOOKUP(B67,Colagem!G:H,2,FALSE)</f>
        <v>63.39</v>
      </c>
      <c r="D67">
        <f>--SUBSTITUTE(C67, ".", ",")</f>
        <v>63.39</v>
      </c>
      <c r="E67" t="str">
        <f>VLOOKUP(B67,Colagem!J:K,2,FALSE)</f>
        <v>C$ 145.98</v>
      </c>
      <c r="F67" t="str">
        <f>SUBSTITUTE(E67, "C$","")</f>
        <v xml:space="preserve"> 145.98</v>
      </c>
      <c r="H67">
        <v>2026</v>
      </c>
      <c r="I67">
        <v>22</v>
      </c>
      <c r="J67">
        <v>12</v>
      </c>
      <c r="K67" t="str">
        <f>C67</f>
        <v>63.39</v>
      </c>
      <c r="L67" t="str">
        <f>TRIM(F67)</f>
        <v>145.98</v>
      </c>
      <c r="M67" s="39">
        <v>66</v>
      </c>
      <c r="O67" t="str">
        <f>CONCATENATE(H67,",",I67,",",J67,",",K67,",",L67,",",M67)</f>
        <v>2026,22,12,63.39,145.98,66</v>
      </c>
    </row>
    <row r="68" spans="1:15">
      <c r="A68">
        <v>35</v>
      </c>
      <c r="B68" t="s">
        <v>5</v>
      </c>
      <c r="C68" t="str">
        <f>VLOOKUP(B68,Colagem!G:H,2,FALSE)</f>
        <v>61.66</v>
      </c>
      <c r="D68">
        <f>--SUBSTITUTE(C68, ".", ",")</f>
        <v>61.66</v>
      </c>
      <c r="E68" t="str">
        <f>VLOOKUP(B68,Colagem!J:K,2,FALSE)</f>
        <v>C$ 145.50</v>
      </c>
      <c r="F68" t="str">
        <f>SUBSTITUTE(E68, "C$","")</f>
        <v xml:space="preserve"> 145.50</v>
      </c>
      <c r="H68">
        <v>2026</v>
      </c>
      <c r="I68">
        <v>22</v>
      </c>
      <c r="J68">
        <v>35</v>
      </c>
      <c r="K68" t="str">
        <f>C68</f>
        <v>61.66</v>
      </c>
      <c r="L68" t="str">
        <f>TRIM(F68)</f>
        <v>145.50</v>
      </c>
      <c r="M68" s="39">
        <v>67</v>
      </c>
      <c r="O68" t="str">
        <f>CONCATENATE(H68,",",I68,",",J68,",",K68,",",L68,",",M68)</f>
        <v>2026,22,35,61.66,145.50,67</v>
      </c>
    </row>
    <row r="69" spans="1:15">
      <c r="A69">
        <v>30</v>
      </c>
      <c r="B69" t="s">
        <v>201</v>
      </c>
      <c r="C69" t="str">
        <f>VLOOKUP(B69,Colagem!G:H,2,FALSE)</f>
        <v>60.06</v>
      </c>
      <c r="D69">
        <f>--SUBSTITUTE(C69, ".", ",")</f>
        <v>60.06</v>
      </c>
      <c r="E69" t="str">
        <f>VLOOKUP(B69,Colagem!J:K,2,FALSE)</f>
        <v>C$ 155.17</v>
      </c>
      <c r="F69" t="str">
        <f>SUBSTITUTE(E69, "C$","")</f>
        <v xml:space="preserve"> 155.17</v>
      </c>
      <c r="H69">
        <v>2026</v>
      </c>
      <c r="I69">
        <v>22</v>
      </c>
      <c r="J69">
        <v>30</v>
      </c>
      <c r="K69" t="str">
        <f>C69</f>
        <v>60.06</v>
      </c>
      <c r="L69" t="str">
        <f>TRIM(F69)</f>
        <v>155.17</v>
      </c>
      <c r="M69" s="39">
        <v>68</v>
      </c>
      <c r="O69" t="str">
        <f>CONCATENATE(H69,",",I69,",",J69,",",K69,",",L69,",",M69)</f>
        <v>2026,22,30,60.06,155.17,68</v>
      </c>
    </row>
    <row r="70" spans="1:15">
      <c r="A70">
        <v>73</v>
      </c>
      <c r="B70" t="s">
        <v>108</v>
      </c>
      <c r="C70" t="str">
        <f>VLOOKUP(B70,Colagem!G:H,2,FALSE)</f>
        <v>59.55</v>
      </c>
      <c r="D70">
        <f>--SUBSTITUTE(C70, ".", ",")</f>
        <v>59.55</v>
      </c>
      <c r="E70" t="str">
        <f>VLOOKUP(B70,Colagem!J:K,2,FALSE)</f>
        <v>C$ 161.03</v>
      </c>
      <c r="F70" t="str">
        <f>SUBSTITUTE(E70, "C$","")</f>
        <v xml:space="preserve"> 161.03</v>
      </c>
      <c r="H70">
        <v>2026</v>
      </c>
      <c r="I70">
        <v>22</v>
      </c>
      <c r="J70">
        <v>73</v>
      </c>
      <c r="K70" t="str">
        <f>C70</f>
        <v>59.55</v>
      </c>
      <c r="L70" t="str">
        <f>TRIM(F70)</f>
        <v>161.03</v>
      </c>
      <c r="M70" s="39">
        <v>69</v>
      </c>
      <c r="O70" t="str">
        <f>CONCATENATE(H70,",",I70,",",J70,",",K70,",",L70,",",M70)</f>
        <v>2026,22,73,59.55,161.03,69</v>
      </c>
    </row>
    <row r="71" spans="1:15">
      <c r="A71">
        <v>22</v>
      </c>
      <c r="B71" t="s">
        <v>87</v>
      </c>
      <c r="C71" t="str">
        <f>VLOOKUP(B71,Colagem!G:H,2,FALSE)</f>
        <v>59.35</v>
      </c>
      <c r="D71">
        <f>--SUBSTITUTE(C71, ".", ",")</f>
        <v>59.35</v>
      </c>
      <c r="E71" t="str">
        <f>VLOOKUP(B71,Colagem!J:K,2,FALSE)</f>
        <v>C$ 139.18</v>
      </c>
      <c r="F71" t="str">
        <f>SUBSTITUTE(E71, "C$","")</f>
        <v xml:space="preserve"> 139.18</v>
      </c>
      <c r="H71">
        <v>2026</v>
      </c>
      <c r="I71">
        <v>22</v>
      </c>
      <c r="J71">
        <v>22</v>
      </c>
      <c r="K71" t="str">
        <f>C71</f>
        <v>59.35</v>
      </c>
      <c r="L71" t="str">
        <f>TRIM(F71)</f>
        <v>139.18</v>
      </c>
      <c r="M71" s="39">
        <v>70</v>
      </c>
      <c r="O71" t="str">
        <f>CONCATENATE(H71,",",I71,",",J71,",",K71,",",L71,",",M71)</f>
        <v>2026,22,22,59.35,139.18,70</v>
      </c>
    </row>
    <row r="72" spans="1:15">
      <c r="A72">
        <v>46</v>
      </c>
      <c r="B72" t="s">
        <v>24</v>
      </c>
      <c r="C72" t="str">
        <f>VLOOKUP(B72,Colagem!G:H,2,FALSE)</f>
        <v>58.70</v>
      </c>
      <c r="D72">
        <f>--SUBSTITUTE(C72, ".", ",")</f>
        <v>58.7</v>
      </c>
      <c r="E72" t="str">
        <f>VLOOKUP(B72,Colagem!J:K,2,FALSE)</f>
        <v>C$ 135.06</v>
      </c>
      <c r="F72" t="str">
        <f>SUBSTITUTE(E72, "C$","")</f>
        <v xml:space="preserve"> 135.06</v>
      </c>
      <c r="H72">
        <v>2026</v>
      </c>
      <c r="I72">
        <v>22</v>
      </c>
      <c r="J72">
        <v>46</v>
      </c>
      <c r="K72" t="str">
        <f>C72</f>
        <v>58.70</v>
      </c>
      <c r="L72" t="str">
        <f>TRIM(F72)</f>
        <v>135.06</v>
      </c>
      <c r="M72" s="39">
        <v>71</v>
      </c>
      <c r="O72" t="str">
        <f>CONCATENATE(H72,",",I72,",",J72,",",K72,",",L72,",",M72)</f>
        <v>2026,22,46,58.70,135.06,71</v>
      </c>
    </row>
    <row r="73" spans="1:15">
      <c r="A73">
        <v>55</v>
      </c>
      <c r="B73" t="s">
        <v>419</v>
      </c>
      <c r="C73" t="str">
        <f>VLOOKUP(B73,Colagem!G:H,2,FALSE)</f>
        <v>58.66</v>
      </c>
      <c r="D73">
        <f>--SUBSTITUTE(C73, ".", ",")</f>
        <v>58.66</v>
      </c>
      <c r="E73" t="str">
        <f>VLOOKUP(B73,Colagem!J:K,2,FALSE)</f>
        <v>C$ 143.65</v>
      </c>
      <c r="F73" t="str">
        <f>SUBSTITUTE(E73, "C$","")</f>
        <v xml:space="preserve"> 143.65</v>
      </c>
      <c r="H73">
        <v>2026</v>
      </c>
      <c r="I73">
        <v>22</v>
      </c>
      <c r="J73">
        <v>55</v>
      </c>
      <c r="K73" t="str">
        <f>C73</f>
        <v>58.66</v>
      </c>
      <c r="L73" t="str">
        <f>TRIM(F73)</f>
        <v>143.65</v>
      </c>
      <c r="M73" s="39">
        <v>72</v>
      </c>
      <c r="O73" t="str">
        <f>CONCATENATE(H73,",",I73,",",J73,",",K73,",",L73,",",M73)</f>
        <v>2026,22,55,58.66,143.65,72</v>
      </c>
    </row>
    <row r="74" spans="1:15">
      <c r="A74">
        <v>41</v>
      </c>
      <c r="B74" t="s">
        <v>30</v>
      </c>
      <c r="C74" t="str">
        <f>VLOOKUP(B74,Colagem!G:H,2,FALSE)</f>
        <v>56.86</v>
      </c>
      <c r="D74">
        <f>--SUBSTITUTE(C74, ".", ",")</f>
        <v>56.86</v>
      </c>
      <c r="E74" t="str">
        <f>VLOOKUP(B74,Colagem!J:K,2,FALSE)</f>
        <v>C$ 143.79</v>
      </c>
      <c r="F74" t="str">
        <f>SUBSTITUTE(E74, "C$","")</f>
        <v xml:space="preserve"> 143.79</v>
      </c>
      <c r="H74">
        <v>2026</v>
      </c>
      <c r="I74">
        <v>22</v>
      </c>
      <c r="J74">
        <v>41</v>
      </c>
      <c r="K74" t="str">
        <f>C74</f>
        <v>56.86</v>
      </c>
      <c r="L74" t="str">
        <f>TRIM(F74)</f>
        <v>143.79</v>
      </c>
      <c r="M74" s="39">
        <v>73</v>
      </c>
      <c r="O74" t="str">
        <f>CONCATENATE(H74,",",I74,",",J74,",",K74,",",L74,",",M74)</f>
        <v>2026,22,41,56.86,143.79,73</v>
      </c>
    </row>
    <row r="75" spans="1:15">
      <c r="A75">
        <v>10</v>
      </c>
      <c r="B75" t="s">
        <v>78</v>
      </c>
      <c r="C75" t="str">
        <f>VLOOKUP(B75,Colagem!G:H,2,FALSE)</f>
        <v>56.81</v>
      </c>
      <c r="D75">
        <f>--SUBSTITUTE(C75, ".", ",")</f>
        <v>56.81</v>
      </c>
      <c r="E75" t="str">
        <f>VLOOKUP(B75,Colagem!J:K,2,FALSE)</f>
        <v>C$ 144.18</v>
      </c>
      <c r="F75" t="str">
        <f>SUBSTITUTE(E75, "C$","")</f>
        <v xml:space="preserve"> 144.18</v>
      </c>
      <c r="H75">
        <v>2026</v>
      </c>
      <c r="I75">
        <v>22</v>
      </c>
      <c r="J75">
        <v>10</v>
      </c>
      <c r="K75" t="str">
        <f>C75</f>
        <v>56.81</v>
      </c>
      <c r="L75" t="str">
        <f>TRIM(F75)</f>
        <v>144.18</v>
      </c>
      <c r="M75" s="39">
        <v>74</v>
      </c>
      <c r="O75" t="str">
        <f>CONCATENATE(H75,",",I75,",",J75,",",K75,",",L75,",",M75)</f>
        <v>2026,22,10,56.81,144.18,74</v>
      </c>
    </row>
    <row r="76" spans="1:15">
      <c r="A76">
        <v>48</v>
      </c>
      <c r="B76" t="s">
        <v>216</v>
      </c>
      <c r="C76" t="str">
        <f>VLOOKUP(B76,Colagem!G:H,2,FALSE)</f>
        <v>55.91</v>
      </c>
      <c r="D76">
        <f>--SUBSTITUTE(C76, ".", ",")</f>
        <v>55.91</v>
      </c>
      <c r="E76" t="str">
        <f>VLOOKUP(B76,Colagem!J:K,2,FALSE)</f>
        <v>C$ 139.64</v>
      </c>
      <c r="F76" t="str">
        <f>SUBSTITUTE(E76, "C$","")</f>
        <v xml:space="preserve"> 139.64</v>
      </c>
      <c r="H76">
        <v>2026</v>
      </c>
      <c r="I76">
        <v>22</v>
      </c>
      <c r="J76">
        <v>48</v>
      </c>
      <c r="K76" t="str">
        <f>C76</f>
        <v>55.91</v>
      </c>
      <c r="L76" t="str">
        <f>TRIM(F76)</f>
        <v>139.64</v>
      </c>
      <c r="M76" s="39">
        <v>75</v>
      </c>
      <c r="O76" t="str">
        <f>CONCATENATE(H76,",",I76,",",J76,",",K76,",",L76,",",M76)</f>
        <v>2026,22,48,55.91,139.64,75</v>
      </c>
    </row>
    <row r="77" spans="1:15">
      <c r="A77">
        <v>13</v>
      </c>
      <c r="B77" t="s">
        <v>144</v>
      </c>
      <c r="C77" t="str">
        <f>VLOOKUP(B77,Colagem!G:H,2,FALSE)</f>
        <v>51.06</v>
      </c>
      <c r="D77">
        <f>--SUBSTITUTE(C77, ".", ",")</f>
        <v>51.06</v>
      </c>
      <c r="E77" t="str">
        <f>VLOOKUP(B77,Colagem!J:K,2,FALSE)</f>
        <v>C$ 139.86</v>
      </c>
      <c r="F77" t="str">
        <f>SUBSTITUTE(E77, "C$","")</f>
        <v xml:space="preserve"> 139.86</v>
      </c>
      <c r="H77">
        <v>2026</v>
      </c>
      <c r="I77">
        <v>22</v>
      </c>
      <c r="J77">
        <v>13</v>
      </c>
      <c r="K77" t="str">
        <f>C77</f>
        <v>51.06</v>
      </c>
      <c r="L77" t="str">
        <f>TRIM(F77)</f>
        <v>139.86</v>
      </c>
      <c r="M77" s="39">
        <v>76</v>
      </c>
      <c r="O77" t="str">
        <f>CONCATENATE(H77,",",I77,",",J77,",",K77,",",L77,",",M77)</f>
        <v>2026,22,13,51.06,139.86,76</v>
      </c>
    </row>
    <row r="78" spans="1:15">
      <c r="A78">
        <v>74</v>
      </c>
      <c r="B78" t="s">
        <v>358</v>
      </c>
      <c r="C78" t="str">
        <f>VLOOKUP(B78,Colagem!G:H,2,FALSE)</f>
        <v>50.05</v>
      </c>
      <c r="D78">
        <f>--SUBSTITUTE(C78, ".", ",")</f>
        <v>50.05</v>
      </c>
      <c r="E78" t="str">
        <f>VLOOKUP(B78,Colagem!J:K,2,FALSE)</f>
        <v>C$ 122.05</v>
      </c>
      <c r="F78" t="str">
        <f>SUBSTITUTE(E78, "C$","")</f>
        <v xml:space="preserve"> 122.05</v>
      </c>
      <c r="H78">
        <v>2026</v>
      </c>
      <c r="I78">
        <v>22</v>
      </c>
      <c r="J78">
        <v>74</v>
      </c>
      <c r="K78" t="str">
        <f>C78</f>
        <v>50.05</v>
      </c>
      <c r="L78" t="str">
        <f>TRIM(F78)</f>
        <v>122.05</v>
      </c>
      <c r="M78" s="39">
        <v>77</v>
      </c>
      <c r="O78" t="str">
        <f>CONCATENATE(H78,",",I78,",",J78,",",K78,",",L78,",",M78)</f>
        <v>2026,22,74,50.05,122.05,77</v>
      </c>
    </row>
    <row r="79" spans="1:15">
      <c r="A79">
        <v>1</v>
      </c>
      <c r="B79" t="s">
        <v>0</v>
      </c>
      <c r="C79" t="str">
        <f>VLOOKUP(B79,Colagem!G:H,2,FALSE)</f>
        <v>44.10</v>
      </c>
      <c r="D79">
        <f>--SUBSTITUTE(C79, ".", ",")</f>
        <v>44.1</v>
      </c>
      <c r="E79" t="str">
        <f>VLOOKUP(B79,Colagem!J:K,2,FALSE)</f>
        <v>C$ 135.40</v>
      </c>
      <c r="F79" t="str">
        <f>SUBSTITUTE(E79, "C$","")</f>
        <v xml:space="preserve"> 135.40</v>
      </c>
      <c r="H79">
        <v>2026</v>
      </c>
      <c r="I79">
        <v>22</v>
      </c>
      <c r="J79">
        <v>1</v>
      </c>
      <c r="K79" t="str">
        <f>C79</f>
        <v>44.10</v>
      </c>
      <c r="L79" t="str">
        <f>TRIM(F79)</f>
        <v>135.40</v>
      </c>
      <c r="M79" s="39">
        <v>78</v>
      </c>
      <c r="O79" t="str">
        <f>CONCATENATE(H79,",",I79,",",J79,",",K79,",",L79,",",M79)</f>
        <v>2026,22,1,44.10,135.40,78</v>
      </c>
    </row>
    <row r="80" spans="1:15">
      <c r="A80">
        <v>83</v>
      </c>
      <c r="B80" t="s">
        <v>943</v>
      </c>
      <c r="C80" t="str">
        <f>VLOOKUP(B80,Colagem!G:H,2,FALSE)</f>
        <v>40.15</v>
      </c>
      <c r="D80">
        <f>--SUBSTITUTE(C80, ".", ",")</f>
        <v>40.15</v>
      </c>
      <c r="E80" t="str">
        <f>VLOOKUP(B80,Colagem!J:K,2,FALSE)</f>
        <v>C$ 100.07</v>
      </c>
      <c r="F80" t="str">
        <f>SUBSTITUTE(E80, "C$","")</f>
        <v xml:space="preserve"> 100.07</v>
      </c>
      <c r="H80">
        <v>2026</v>
      </c>
      <c r="I80">
        <v>22</v>
      </c>
      <c r="J80">
        <v>83</v>
      </c>
      <c r="K80" t="str">
        <f>C80</f>
        <v>40.15</v>
      </c>
      <c r="L80" t="str">
        <f>TRIM(F80)</f>
        <v>100.07</v>
      </c>
      <c r="M80" s="39">
        <v>79</v>
      </c>
      <c r="O80" t="str">
        <f>CONCATENATE(H80,",",I80,",",J80,",",K80,",",L80,",",M80)</f>
        <v>2026,22,83,40.15,100.07,79</v>
      </c>
    </row>
    <row r="81" spans="1:15">
      <c r="A81">
        <v>76</v>
      </c>
      <c r="B81" t="s">
        <v>525</v>
      </c>
      <c r="C81" t="str">
        <f>VLOOKUP(B81,Colagem!G:H,2,FALSE)</f>
        <v>30.60</v>
      </c>
      <c r="D81">
        <f>--SUBSTITUTE(C81, ".", ",")</f>
        <v>30.6</v>
      </c>
      <c r="E81" t="str">
        <f>VLOOKUP(B81,Colagem!J:K,2,FALSE)</f>
        <v>C$ 107.61</v>
      </c>
      <c r="F81" t="str">
        <f>SUBSTITUTE(E81, "C$","")</f>
        <v xml:space="preserve"> 107.61</v>
      </c>
      <c r="H81">
        <v>2026</v>
      </c>
      <c r="I81">
        <v>22</v>
      </c>
      <c r="J81">
        <v>76</v>
      </c>
      <c r="K81" t="str">
        <f>C81</f>
        <v>30.60</v>
      </c>
      <c r="L81" t="str">
        <f>TRIM(F81)</f>
        <v>107.61</v>
      </c>
      <c r="M81" s="39">
        <v>80</v>
      </c>
      <c r="O81" t="str">
        <f>CONCATENATE(H81,",",I81,",",J81,",",K81,",",L81,",",M81)</f>
        <v>2026,22,76,30.60,107.61,80</v>
      </c>
    </row>
    <row r="82" spans="1:15">
      <c r="A82">
        <v>52</v>
      </c>
      <c r="B82" t="s">
        <v>162</v>
      </c>
      <c r="C82" t="str">
        <f>VLOOKUP(B82,Colagem!G:H,2,FALSE)</f>
        <v>25.90</v>
      </c>
      <c r="D82">
        <f>--SUBSTITUTE(C82, ".", ",")</f>
        <v>25.9</v>
      </c>
      <c r="E82" t="str">
        <f>VLOOKUP(B82,Colagem!J:K,2,FALSE)</f>
        <v>C$ 98.76</v>
      </c>
      <c r="F82" t="str">
        <f>SUBSTITUTE(E82, "C$","")</f>
        <v xml:space="preserve"> 98.76</v>
      </c>
      <c r="H82">
        <v>2026</v>
      </c>
      <c r="I82">
        <v>22</v>
      </c>
      <c r="J82">
        <v>52</v>
      </c>
      <c r="K82" t="str">
        <f>C82</f>
        <v>25.90</v>
      </c>
      <c r="L82" t="str">
        <f>TRIM(F82)</f>
        <v>98.76</v>
      </c>
      <c r="M82" s="39">
        <v>81</v>
      </c>
      <c r="O82" t="str">
        <f>CONCATENATE(H82,",",I82,",",J82,",",K82,",",L82,",",M82)</f>
        <v>2026,22,52,25.90,98.76,81</v>
      </c>
    </row>
    <row r="83" spans="1:15">
      <c r="A83">
        <v>58</v>
      </c>
      <c r="B83" t="s">
        <v>213</v>
      </c>
      <c r="C83" t="str">
        <f>VLOOKUP(B83,Colagem!G:H,2,FALSE)</f>
        <v>25.19</v>
      </c>
      <c r="D83">
        <f>--SUBSTITUTE(C83, ".", ",")</f>
        <v>25.19</v>
      </c>
      <c r="E83" t="str">
        <f>VLOOKUP(B83,Colagem!J:K,2,FALSE)</f>
        <v>C$ 106.96</v>
      </c>
      <c r="F83" t="str">
        <f>SUBSTITUTE(E83, "C$","")</f>
        <v xml:space="preserve"> 106.96</v>
      </c>
      <c r="H83">
        <v>2026</v>
      </c>
      <c r="I83">
        <v>22</v>
      </c>
      <c r="J83">
        <v>58</v>
      </c>
      <c r="K83" t="str">
        <f>C83</f>
        <v>25.19</v>
      </c>
      <c r="L83" t="str">
        <f>TRIM(F83)</f>
        <v>106.96</v>
      </c>
      <c r="M83" s="39">
        <v>82</v>
      </c>
      <c r="O83" t="str">
        <f>CONCATENATE(H83,",",I83,",",J83,",",K83,",",L83,",",M83)</f>
        <v>2026,22,58,25.19,106.96,82</v>
      </c>
    </row>
    <row r="84" spans="1:15">
      <c r="A84">
        <v>29</v>
      </c>
      <c r="B84" t="s">
        <v>122</v>
      </c>
      <c r="C84" t="str">
        <f>VLOOKUP(B84,Colagem!G:H,2,FALSE)</f>
        <v>23.70</v>
      </c>
      <c r="D84">
        <f>--SUBSTITUTE(C84, ".", ",")</f>
        <v>23.7</v>
      </c>
      <c r="E84" t="str">
        <f>VLOOKUP(B84,Colagem!J:K,2,FALSE)</f>
        <v>C$ 91.00</v>
      </c>
      <c r="F84" t="str">
        <f>SUBSTITUTE(E84, "C$","")</f>
        <v xml:space="preserve"> 91.00</v>
      </c>
      <c r="H84">
        <v>2026</v>
      </c>
      <c r="I84">
        <v>22</v>
      </c>
      <c r="J84">
        <v>29</v>
      </c>
      <c r="K84" t="str">
        <f>C84</f>
        <v>23.70</v>
      </c>
      <c r="L84" t="str">
        <f>TRIM(F84)</f>
        <v>91.00</v>
      </c>
      <c r="M84" s="39">
        <v>83</v>
      </c>
      <c r="O84" t="str">
        <f>CONCATENATE(H84,",",I84,",",J84,",",K84,",",L84,",",M84)</f>
        <v>2026,22,29,23.70,91.00,83</v>
      </c>
    </row>
  </sheetData>
  <sortState xmlns:xlrd2="http://schemas.microsoft.com/office/spreadsheetml/2017/richdata2" ref="A2:O84">
    <sortCondition descending="1" ref="D2:D84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4.4"/>
  <cols>
    <col min="1" max="1" width="49.44140625" bestFit="1" customWidth="1"/>
    <col min="5" max="5" width="49.44140625" bestFit="1" customWidth="1"/>
    <col min="7" max="7" width="49.441406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4.4"/>
  <cols>
    <col min="1" max="1" width="27.6640625" bestFit="1" customWidth="1"/>
    <col min="5" max="5" width="34.88671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4.4"/>
  <cols>
    <col min="1" max="1" width="27.6640625" bestFit="1" customWidth="1"/>
    <col min="2" max="2" width="20.88671875" bestFit="1" customWidth="1"/>
    <col min="3" max="3" width="4.88671875" bestFit="1" customWidth="1"/>
    <col min="4" max="4" width="2.88671875" bestFit="1" customWidth="1"/>
    <col min="5" max="5" width="16.109375" bestFit="1" customWidth="1"/>
    <col min="6" max="6" width="3" bestFit="1" customWidth="1"/>
    <col min="7" max="7" width="2.109375" bestFit="1" customWidth="1"/>
    <col min="8" max="8" width="9.109375" style="2"/>
    <col min="9" max="9" width="8.109375" style="2" bestFit="1" customWidth="1"/>
    <col min="10" max="10" width="27.6640625" style="2" bestFit="1" customWidth="1"/>
    <col min="11" max="11" width="11.88671875" style="2" bestFit="1" customWidth="1"/>
    <col min="12" max="15" width="11.88671875" style="2" customWidth="1"/>
    <col min="16" max="16" width="11.88671875" style="6" customWidth="1"/>
    <col min="17" max="17" width="11.88671875" style="2" customWidth="1"/>
    <col min="18" max="21" width="11.88671875" customWidth="1"/>
    <col min="25" max="25" width="5.109375" bestFit="1" customWidth="1"/>
    <col min="26" max="26" width="7.6640625" bestFit="1" customWidth="1"/>
    <col min="27" max="27" width="8" bestFit="1" customWidth="1"/>
    <col min="28" max="28" width="12.5546875" bestFit="1" customWidth="1"/>
    <col min="29" max="29" width="7.44140625" bestFit="1" customWidth="1"/>
    <col min="30" max="30" width="7" bestFit="1" customWidth="1"/>
    <col min="31" max="31" width="4.88671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4.4"/>
  <cols>
    <col min="1" max="1" width="2.109375" bestFit="1" customWidth="1"/>
    <col min="2" max="2" width="22.44140625" bestFit="1" customWidth="1"/>
    <col min="3" max="3" width="3.109375" bestFit="1" customWidth="1"/>
    <col min="4" max="4" width="20.88671875" bestFit="1" customWidth="1"/>
    <col min="5" max="6" width="3" bestFit="1" customWidth="1"/>
    <col min="7" max="7" width="2" bestFit="1" customWidth="1"/>
    <col min="8" max="8" width="3" bestFit="1" customWidth="1"/>
    <col min="9" max="9" width="7.5546875" bestFit="1" customWidth="1"/>
    <col min="10" max="10" width="3" bestFit="1" customWidth="1"/>
    <col min="11" max="11" width="2.109375" bestFit="1" customWidth="1"/>
    <col min="16" max="16" width="27.6640625" bestFit="1" customWidth="1"/>
    <col min="17" max="17" width="8.44140625" bestFit="1" customWidth="1"/>
    <col min="18" max="18" width="16.44140625" bestFit="1" customWidth="1"/>
    <col min="19" max="19" width="10.109375" style="18" bestFit="1" customWidth="1"/>
    <col min="20" max="20" width="21.88671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4.4"/>
  <cols>
    <col min="2" max="2" width="28.332031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I405"/>
  <sheetViews>
    <sheetView workbookViewId="0">
      <selection activeCell="I1" sqref="I1:I398"/>
    </sheetView>
  </sheetViews>
  <sheetFormatPr defaultRowHeight="14.4"/>
  <sheetData>
    <row r="1" spans="1:9" ht="18">
      <c r="A1" s="38"/>
      <c r="I1" s="38"/>
    </row>
    <row r="2" spans="1:9">
      <c r="A2" s="62" t="s">
        <v>174</v>
      </c>
      <c r="E2" t="s">
        <v>186</v>
      </c>
      <c r="I2" s="62" t="s">
        <v>961</v>
      </c>
    </row>
    <row r="3" spans="1:9">
      <c r="A3" s="63" t="s">
        <v>175</v>
      </c>
      <c r="E3" t="s">
        <v>187</v>
      </c>
      <c r="I3" s="63" t="s">
        <v>962</v>
      </c>
    </row>
    <row r="4" spans="1:9">
      <c r="A4" s="64" t="s">
        <v>1586</v>
      </c>
      <c r="E4" t="s">
        <v>1643</v>
      </c>
      <c r="I4" s="64" t="s">
        <v>1960</v>
      </c>
    </row>
    <row r="5" spans="1:9">
      <c r="A5" s="64" t="s">
        <v>981</v>
      </c>
      <c r="E5" t="s">
        <v>981</v>
      </c>
      <c r="I5" s="64" t="s">
        <v>981</v>
      </c>
    </row>
    <row r="6" spans="1:9">
      <c r="A6" s="66" t="s">
        <v>3</v>
      </c>
      <c r="E6" t="s">
        <v>3</v>
      </c>
      <c r="I6" s="73" t="s">
        <v>3</v>
      </c>
    </row>
    <row r="7" spans="1:9" ht="86.4">
      <c r="A7" s="37" t="s">
        <v>17</v>
      </c>
      <c r="E7" t="s">
        <v>179</v>
      </c>
      <c r="I7" s="37" t="s">
        <v>179</v>
      </c>
    </row>
    <row r="8" spans="1:9" ht="18">
      <c r="A8" s="38"/>
      <c r="I8" s="38"/>
    </row>
    <row r="9" spans="1:9">
      <c r="A9" s="62" t="s">
        <v>18</v>
      </c>
      <c r="E9" t="s">
        <v>180</v>
      </c>
      <c r="I9" s="62" t="s">
        <v>180</v>
      </c>
    </row>
    <row r="10" spans="1:9">
      <c r="A10" s="63" t="s">
        <v>19</v>
      </c>
      <c r="E10" t="s">
        <v>181</v>
      </c>
      <c r="I10" s="63" t="s">
        <v>181</v>
      </c>
    </row>
    <row r="11" spans="1:9">
      <c r="A11" s="64" t="s">
        <v>1587</v>
      </c>
      <c r="E11" t="s">
        <v>1645</v>
      </c>
      <c r="I11" s="64" t="s">
        <v>1810</v>
      </c>
    </row>
    <row r="12" spans="1:9">
      <c r="A12" s="64" t="s">
        <v>982</v>
      </c>
      <c r="E12" t="s">
        <v>982</v>
      </c>
      <c r="I12" s="64" t="s">
        <v>982</v>
      </c>
    </row>
    <row r="13" spans="1:9">
      <c r="A13" s="65" t="s">
        <v>10</v>
      </c>
      <c r="E13" t="s">
        <v>3</v>
      </c>
      <c r="I13" s="74" t="s">
        <v>10</v>
      </c>
    </row>
    <row r="14" spans="1:9" ht="86.4">
      <c r="A14" s="37" t="s">
        <v>179</v>
      </c>
      <c r="E14" t="s">
        <v>1096</v>
      </c>
      <c r="I14" s="37" t="s">
        <v>539</v>
      </c>
    </row>
    <row r="15" spans="1:9" ht="18">
      <c r="A15" s="38"/>
      <c r="I15" s="38"/>
    </row>
    <row r="16" spans="1:9">
      <c r="A16" s="62" t="s">
        <v>180</v>
      </c>
      <c r="E16" t="s">
        <v>971</v>
      </c>
      <c r="I16" s="62" t="s">
        <v>478</v>
      </c>
    </row>
    <row r="17" spans="1:9">
      <c r="A17" s="63" t="s">
        <v>181</v>
      </c>
      <c r="E17" t="s">
        <v>1097</v>
      </c>
      <c r="I17" s="63" t="s">
        <v>540</v>
      </c>
    </row>
    <row r="18" spans="1:9">
      <c r="A18" s="64" t="s">
        <v>1588</v>
      </c>
      <c r="E18" t="s">
        <v>1564</v>
      </c>
      <c r="I18" s="64" t="s">
        <v>1811</v>
      </c>
    </row>
    <row r="19" spans="1:9">
      <c r="A19" s="64" t="s">
        <v>983</v>
      </c>
      <c r="E19" t="s">
        <v>983</v>
      </c>
      <c r="I19" s="64" t="s">
        <v>983</v>
      </c>
    </row>
    <row r="20" spans="1:9">
      <c r="A20" s="65" t="s">
        <v>10</v>
      </c>
      <c r="E20" t="s">
        <v>3</v>
      </c>
      <c r="I20" s="73" t="s">
        <v>3</v>
      </c>
    </row>
    <row r="21" spans="1:9" ht="100.8">
      <c r="A21" s="37" t="s">
        <v>38</v>
      </c>
      <c r="E21" t="s">
        <v>1086</v>
      </c>
      <c r="I21" s="37" t="s">
        <v>35</v>
      </c>
    </row>
    <row r="22" spans="1:9" ht="18">
      <c r="A22" s="38"/>
      <c r="I22" s="38"/>
    </row>
    <row r="23" spans="1:9">
      <c r="A23" s="62" t="s">
        <v>39</v>
      </c>
      <c r="E23" t="s">
        <v>961</v>
      </c>
      <c r="I23" s="62" t="s">
        <v>36</v>
      </c>
    </row>
    <row r="24" spans="1:9">
      <c r="A24" s="63" t="s">
        <v>40</v>
      </c>
      <c r="E24" t="s">
        <v>962</v>
      </c>
      <c r="I24" s="63" t="s">
        <v>37</v>
      </c>
    </row>
    <row r="25" spans="1:9">
      <c r="A25" s="64" t="s">
        <v>1589</v>
      </c>
      <c r="E25" t="s">
        <v>1799</v>
      </c>
      <c r="I25" s="64" t="s">
        <v>1667</v>
      </c>
    </row>
    <row r="26" spans="1:9">
      <c r="A26" s="64" t="s">
        <v>984</v>
      </c>
      <c r="E26" t="s">
        <v>984</v>
      </c>
      <c r="I26" s="64" t="s">
        <v>984</v>
      </c>
    </row>
    <row r="27" spans="1:9">
      <c r="A27" s="66" t="s">
        <v>3</v>
      </c>
      <c r="E27" t="s">
        <v>3</v>
      </c>
      <c r="I27" s="73" t="s">
        <v>3</v>
      </c>
    </row>
    <row r="28" spans="1:9" ht="86.4">
      <c r="A28" s="37" t="s">
        <v>146</v>
      </c>
      <c r="E28" t="s">
        <v>35</v>
      </c>
      <c r="I28" s="37" t="s">
        <v>1077</v>
      </c>
    </row>
    <row r="29" spans="1:9" ht="18">
      <c r="A29" s="38"/>
      <c r="I29" s="38"/>
    </row>
    <row r="30" spans="1:9">
      <c r="A30" s="62" t="s">
        <v>147</v>
      </c>
      <c r="E30" t="s">
        <v>36</v>
      </c>
      <c r="I30" s="62" t="s">
        <v>954</v>
      </c>
    </row>
    <row r="31" spans="1:9">
      <c r="A31" s="63" t="s">
        <v>148</v>
      </c>
      <c r="E31" t="s">
        <v>37</v>
      </c>
      <c r="I31" s="63" t="s">
        <v>1078</v>
      </c>
    </row>
    <row r="32" spans="1:9">
      <c r="A32" s="64" t="s">
        <v>1590</v>
      </c>
      <c r="E32" t="s">
        <v>1650</v>
      </c>
      <c r="I32" s="64" t="s">
        <v>1802</v>
      </c>
    </row>
    <row r="33" spans="1:9">
      <c r="A33" s="64" t="s">
        <v>985</v>
      </c>
      <c r="E33" t="s">
        <v>985</v>
      </c>
      <c r="I33" s="64" t="s">
        <v>985</v>
      </c>
    </row>
    <row r="34" spans="1:9">
      <c r="A34" s="66" t="s">
        <v>3</v>
      </c>
      <c r="E34" t="s">
        <v>3</v>
      </c>
      <c r="I34" s="73" t="s">
        <v>3</v>
      </c>
    </row>
    <row r="35" spans="1:9" ht="100.8">
      <c r="A35" s="37" t="s">
        <v>62</v>
      </c>
      <c r="E35" t="s">
        <v>1077</v>
      </c>
      <c r="I35" s="37" t="s">
        <v>11</v>
      </c>
    </row>
    <row r="36" spans="1:9" ht="18">
      <c r="A36" s="38"/>
      <c r="I36" s="38"/>
    </row>
    <row r="37" spans="1:9">
      <c r="A37" s="62" t="s">
        <v>63</v>
      </c>
      <c r="E37" t="s">
        <v>954</v>
      </c>
      <c r="I37" s="62" t="s">
        <v>12</v>
      </c>
    </row>
    <row r="38" spans="1:9">
      <c r="A38" s="63" t="s">
        <v>64</v>
      </c>
      <c r="E38" t="s">
        <v>1078</v>
      </c>
      <c r="I38" s="63" t="s">
        <v>13</v>
      </c>
    </row>
    <row r="39" spans="1:9">
      <c r="A39" s="64" t="s">
        <v>1591</v>
      </c>
      <c r="E39" t="s">
        <v>1800</v>
      </c>
      <c r="I39" s="64" t="s">
        <v>1817</v>
      </c>
    </row>
    <row r="40" spans="1:9">
      <c r="A40" s="64" t="s">
        <v>986</v>
      </c>
      <c r="E40" t="s">
        <v>986</v>
      </c>
      <c r="I40" s="64" t="s">
        <v>986</v>
      </c>
    </row>
    <row r="41" spans="1:9">
      <c r="A41" s="65" t="s">
        <v>10</v>
      </c>
      <c r="E41" t="s">
        <v>3</v>
      </c>
      <c r="I41" s="74" t="s">
        <v>10</v>
      </c>
    </row>
    <row r="42" spans="1:9" ht="100.8">
      <c r="A42" s="37" t="s">
        <v>1084</v>
      </c>
      <c r="E42" t="s">
        <v>1093</v>
      </c>
      <c r="I42" s="37" t="s">
        <v>1084</v>
      </c>
    </row>
    <row r="43" spans="1:9" ht="18">
      <c r="A43" s="38"/>
      <c r="I43" s="38"/>
    </row>
    <row r="44" spans="1:9">
      <c r="A44" s="62" t="s">
        <v>468</v>
      </c>
      <c r="E44" t="s">
        <v>967</v>
      </c>
      <c r="I44" s="62" t="s">
        <v>468</v>
      </c>
    </row>
    <row r="45" spans="1:9">
      <c r="A45" s="63" t="s">
        <v>1085</v>
      </c>
      <c r="E45" t="s">
        <v>1094</v>
      </c>
      <c r="I45" s="63" t="s">
        <v>1085</v>
      </c>
    </row>
    <row r="46" spans="1:9">
      <c r="A46" s="64" t="s">
        <v>1629</v>
      </c>
      <c r="E46" t="s">
        <v>1619</v>
      </c>
      <c r="I46" s="64" t="s">
        <v>1961</v>
      </c>
    </row>
    <row r="47" spans="1:9">
      <c r="A47" s="64" t="s">
        <v>987</v>
      </c>
      <c r="E47" t="s">
        <v>987</v>
      </c>
      <c r="I47" s="64" t="s">
        <v>987</v>
      </c>
    </row>
    <row r="48" spans="1:9">
      <c r="A48" s="66" t="s">
        <v>3</v>
      </c>
      <c r="E48" t="s">
        <v>3</v>
      </c>
      <c r="I48" s="73" t="s">
        <v>3</v>
      </c>
    </row>
    <row r="49" spans="1:9" ht="72">
      <c r="A49" s="37" t="s">
        <v>185</v>
      </c>
      <c r="E49" t="s">
        <v>137</v>
      </c>
      <c r="I49" s="37" t="s">
        <v>544</v>
      </c>
    </row>
    <row r="50" spans="1:9" ht="18">
      <c r="A50" s="38"/>
      <c r="I50" s="38"/>
    </row>
    <row r="51" spans="1:9">
      <c r="A51" s="62" t="s">
        <v>186</v>
      </c>
      <c r="E51" t="s">
        <v>138</v>
      </c>
      <c r="I51" s="62" t="s">
        <v>486</v>
      </c>
    </row>
    <row r="52" spans="1:9">
      <c r="A52" s="63" t="s">
        <v>187</v>
      </c>
      <c r="E52" t="s">
        <v>139</v>
      </c>
      <c r="I52" s="63" t="s">
        <v>545</v>
      </c>
    </row>
    <row r="53" spans="1:9">
      <c r="A53" s="64" t="s">
        <v>1592</v>
      </c>
      <c r="E53" t="s">
        <v>1651</v>
      </c>
      <c r="I53" s="64" t="s">
        <v>1818</v>
      </c>
    </row>
    <row r="54" spans="1:9">
      <c r="A54" s="64" t="s">
        <v>988</v>
      </c>
      <c r="E54" t="s">
        <v>988</v>
      </c>
      <c r="I54" s="64" t="s">
        <v>988</v>
      </c>
    </row>
    <row r="55" spans="1:9">
      <c r="A55" s="65" t="s">
        <v>10</v>
      </c>
      <c r="E55" t="s">
        <v>3</v>
      </c>
      <c r="I55" s="73" t="s">
        <v>3</v>
      </c>
    </row>
    <row r="56" spans="1:9" ht="86.4">
      <c r="A56" s="37" t="s">
        <v>1089</v>
      </c>
      <c r="E56" t="s">
        <v>1083</v>
      </c>
      <c r="I56" s="37" t="s">
        <v>32</v>
      </c>
    </row>
    <row r="57" spans="1:9" ht="18">
      <c r="A57" s="38"/>
      <c r="I57" s="38"/>
    </row>
    <row r="58" spans="1:9">
      <c r="A58" s="62" t="s">
        <v>963</v>
      </c>
      <c r="E58" t="s">
        <v>959</v>
      </c>
      <c r="I58" s="62" t="s">
        <v>33</v>
      </c>
    </row>
    <row r="59" spans="1:9">
      <c r="A59" s="63" t="s">
        <v>601</v>
      </c>
      <c r="E59" t="s">
        <v>154</v>
      </c>
      <c r="I59" s="63" t="s">
        <v>34</v>
      </c>
    </row>
    <row r="60" spans="1:9">
      <c r="A60" s="64" t="s">
        <v>1630</v>
      </c>
      <c r="E60" t="s">
        <v>1652</v>
      </c>
      <c r="I60" s="64" t="s">
        <v>1820</v>
      </c>
    </row>
    <row r="61" spans="1:9">
      <c r="A61" s="64" t="s">
        <v>989</v>
      </c>
      <c r="E61" t="s">
        <v>989</v>
      </c>
      <c r="I61" s="64" t="s">
        <v>989</v>
      </c>
    </row>
    <row r="62" spans="1:9">
      <c r="A62" s="66" t="s">
        <v>3</v>
      </c>
      <c r="E62" t="s">
        <v>3</v>
      </c>
      <c r="I62" s="73" t="s">
        <v>3</v>
      </c>
    </row>
    <row r="63" spans="1:9" ht="72">
      <c r="A63" s="37" t="s">
        <v>32</v>
      </c>
      <c r="E63" t="s">
        <v>173</v>
      </c>
      <c r="I63" s="37" t="s">
        <v>109</v>
      </c>
    </row>
    <row r="64" spans="1:9" ht="18">
      <c r="A64" s="38"/>
      <c r="I64" s="38"/>
    </row>
    <row r="65" spans="1:9">
      <c r="A65" s="62" t="s">
        <v>33</v>
      </c>
      <c r="E65" t="s">
        <v>174</v>
      </c>
      <c r="I65" s="62" t="s">
        <v>110</v>
      </c>
    </row>
    <row r="66" spans="1:9">
      <c r="A66" s="63" t="s">
        <v>34</v>
      </c>
      <c r="E66" t="s">
        <v>175</v>
      </c>
      <c r="I66" s="63" t="s">
        <v>111</v>
      </c>
    </row>
    <row r="67" spans="1:9">
      <c r="A67" s="64" t="s">
        <v>1593</v>
      </c>
      <c r="E67" t="s">
        <v>1653</v>
      </c>
      <c r="I67" s="64" t="s">
        <v>1822</v>
      </c>
    </row>
    <row r="68" spans="1:9">
      <c r="A68" s="64" t="s">
        <v>990</v>
      </c>
      <c r="E68" t="s">
        <v>990</v>
      </c>
      <c r="I68" s="64" t="s">
        <v>990</v>
      </c>
    </row>
    <row r="69" spans="1:9">
      <c r="A69" s="66" t="s">
        <v>3</v>
      </c>
      <c r="E69" t="s">
        <v>3</v>
      </c>
      <c r="I69" s="73" t="s">
        <v>3</v>
      </c>
    </row>
    <row r="70" spans="1:9" ht="100.8">
      <c r="A70" s="37" t="s">
        <v>1090</v>
      </c>
      <c r="E70" t="s">
        <v>1090</v>
      </c>
      <c r="I70" s="37" t="s">
        <v>53</v>
      </c>
    </row>
    <row r="71" spans="1:9" ht="18">
      <c r="A71" s="38"/>
      <c r="I71" s="38"/>
    </row>
    <row r="72" spans="1:9">
      <c r="A72" s="62" t="s">
        <v>966</v>
      </c>
      <c r="E72" t="s">
        <v>966</v>
      </c>
      <c r="I72" s="62" t="s">
        <v>54</v>
      </c>
    </row>
    <row r="73" spans="1:9">
      <c r="A73" s="63" t="s">
        <v>1091</v>
      </c>
      <c r="E73" t="s">
        <v>1091</v>
      </c>
      <c r="I73" s="63" t="s">
        <v>55</v>
      </c>
    </row>
    <row r="74" spans="1:9">
      <c r="A74" s="64" t="s">
        <v>1631</v>
      </c>
      <c r="E74" t="s">
        <v>1801</v>
      </c>
      <c r="I74" s="64" t="s">
        <v>1823</v>
      </c>
    </row>
    <row r="75" spans="1:9">
      <c r="A75" s="64" t="s">
        <v>991</v>
      </c>
      <c r="E75" t="s">
        <v>991</v>
      </c>
      <c r="I75" s="64" t="s">
        <v>991</v>
      </c>
    </row>
    <row r="76" spans="1:9">
      <c r="A76" s="66" t="s">
        <v>3</v>
      </c>
      <c r="E76" t="s">
        <v>3</v>
      </c>
      <c r="I76" s="74" t="s">
        <v>10</v>
      </c>
    </row>
    <row r="77" spans="1:9" ht="86.4">
      <c r="A77" s="37" t="s">
        <v>41</v>
      </c>
      <c r="E77" t="s">
        <v>209</v>
      </c>
      <c r="I77" s="37" t="s">
        <v>203</v>
      </c>
    </row>
    <row r="78" spans="1:9" ht="18">
      <c r="A78" s="38"/>
      <c r="I78" s="38"/>
    </row>
    <row r="79" spans="1:9">
      <c r="A79" s="62" t="s">
        <v>42</v>
      </c>
      <c r="E79" t="s">
        <v>210</v>
      </c>
      <c r="I79" s="62" t="s">
        <v>204</v>
      </c>
    </row>
    <row r="80" spans="1:9">
      <c r="A80" s="63" t="s">
        <v>43</v>
      </c>
      <c r="E80" t="s">
        <v>211</v>
      </c>
      <c r="I80" s="63" t="s">
        <v>205</v>
      </c>
    </row>
    <row r="81" spans="1:9">
      <c r="A81" s="64" t="s">
        <v>1530</v>
      </c>
      <c r="E81" t="s">
        <v>1655</v>
      </c>
      <c r="I81" s="64" t="s">
        <v>1823</v>
      </c>
    </row>
    <row r="82" spans="1:9">
      <c r="A82" s="64" t="s">
        <v>992</v>
      </c>
      <c r="E82" t="s">
        <v>992</v>
      </c>
      <c r="I82" s="64" t="s">
        <v>992</v>
      </c>
    </row>
    <row r="83" spans="1:9">
      <c r="A83" s="66" t="s">
        <v>3</v>
      </c>
      <c r="E83" t="s">
        <v>3</v>
      </c>
      <c r="I83" s="73" t="s">
        <v>3</v>
      </c>
    </row>
    <row r="84" spans="1:9" ht="100.8">
      <c r="A84" s="37" t="s">
        <v>35</v>
      </c>
      <c r="E84" t="s">
        <v>80</v>
      </c>
      <c r="I84" s="37" t="s">
        <v>56</v>
      </c>
    </row>
    <row r="85" spans="1:9" ht="18">
      <c r="A85" s="38"/>
      <c r="I85" s="38"/>
    </row>
    <row r="86" spans="1:9">
      <c r="A86" s="62" t="s">
        <v>36</v>
      </c>
      <c r="E86" t="s">
        <v>81</v>
      </c>
      <c r="I86" s="62" t="s">
        <v>57</v>
      </c>
    </row>
    <row r="87" spans="1:9">
      <c r="A87" s="63" t="s">
        <v>37</v>
      </c>
      <c r="E87" t="s">
        <v>82</v>
      </c>
      <c r="I87" s="63" t="s">
        <v>58</v>
      </c>
    </row>
    <row r="88" spans="1:9">
      <c r="A88" s="64" t="s">
        <v>1594</v>
      </c>
      <c r="E88" t="s">
        <v>1656</v>
      </c>
      <c r="I88" s="64" t="s">
        <v>1824</v>
      </c>
    </row>
    <row r="89" spans="1:9">
      <c r="A89" s="64" t="s">
        <v>993</v>
      </c>
      <c r="E89" t="s">
        <v>993</v>
      </c>
      <c r="I89" s="64" t="s">
        <v>993</v>
      </c>
    </row>
    <row r="90" spans="1:9">
      <c r="A90" s="66" t="s">
        <v>3</v>
      </c>
      <c r="E90" t="s">
        <v>3</v>
      </c>
      <c r="I90" s="73" t="s">
        <v>3</v>
      </c>
    </row>
    <row r="91" spans="1:9" ht="100.8">
      <c r="A91" s="37" t="s">
        <v>56</v>
      </c>
      <c r="E91" t="s">
        <v>203</v>
      </c>
      <c r="I91" s="37" t="s">
        <v>65</v>
      </c>
    </row>
    <row r="92" spans="1:9" ht="18">
      <c r="A92" s="38"/>
      <c r="I92" s="38"/>
    </row>
    <row r="93" spans="1:9">
      <c r="A93" s="62" t="s">
        <v>57</v>
      </c>
      <c r="E93" t="s">
        <v>204</v>
      </c>
      <c r="I93" s="62" t="s">
        <v>66</v>
      </c>
    </row>
    <row r="94" spans="1:9">
      <c r="A94" s="63" t="s">
        <v>58</v>
      </c>
      <c r="E94" t="s">
        <v>205</v>
      </c>
      <c r="I94" s="63" t="s">
        <v>67</v>
      </c>
    </row>
    <row r="95" spans="1:9">
      <c r="A95" s="64" t="s">
        <v>1595</v>
      </c>
      <c r="E95" t="s">
        <v>1656</v>
      </c>
      <c r="I95" s="64" t="s">
        <v>1825</v>
      </c>
    </row>
    <row r="96" spans="1:9">
      <c r="A96" s="64" t="s">
        <v>994</v>
      </c>
      <c r="E96" t="s">
        <v>994</v>
      </c>
      <c r="I96" s="64" t="s">
        <v>994</v>
      </c>
    </row>
    <row r="97" spans="1:9">
      <c r="A97" s="66" t="s">
        <v>3</v>
      </c>
      <c r="E97" t="s">
        <v>3</v>
      </c>
      <c r="I97" s="73" t="s">
        <v>3</v>
      </c>
    </row>
    <row r="98" spans="1:9" ht="72">
      <c r="A98" s="37" t="s">
        <v>544</v>
      </c>
      <c r="E98" t="s">
        <v>86</v>
      </c>
      <c r="I98" s="37" t="s">
        <v>188</v>
      </c>
    </row>
    <row r="99" spans="1:9" ht="18">
      <c r="A99" s="38"/>
      <c r="I99" s="38"/>
    </row>
    <row r="100" spans="1:9">
      <c r="A100" s="62" t="s">
        <v>486</v>
      </c>
      <c r="E100" t="s">
        <v>87</v>
      </c>
      <c r="I100" s="62" t="s">
        <v>189</v>
      </c>
    </row>
    <row r="101" spans="1:9">
      <c r="A101" s="63" t="s">
        <v>545</v>
      </c>
      <c r="E101" t="s">
        <v>88</v>
      </c>
      <c r="I101" s="63" t="s">
        <v>190</v>
      </c>
    </row>
    <row r="102" spans="1:9">
      <c r="A102" s="64" t="s">
        <v>1596</v>
      </c>
      <c r="E102" t="s">
        <v>1658</v>
      </c>
      <c r="I102" s="64" t="s">
        <v>1827</v>
      </c>
    </row>
    <row r="103" spans="1:9">
      <c r="A103" s="64" t="s">
        <v>995</v>
      </c>
      <c r="E103" t="s">
        <v>995</v>
      </c>
      <c r="I103" s="64" t="s">
        <v>995</v>
      </c>
    </row>
    <row r="104" spans="1:9">
      <c r="A104" s="66" t="s">
        <v>3</v>
      </c>
      <c r="E104" t="s">
        <v>3</v>
      </c>
      <c r="I104" s="73" t="s">
        <v>3</v>
      </c>
    </row>
    <row r="105" spans="1:9" ht="72">
      <c r="A105" s="37" t="s">
        <v>215</v>
      </c>
      <c r="E105" t="s">
        <v>41</v>
      </c>
      <c r="I105" s="37" t="s">
        <v>1090</v>
      </c>
    </row>
    <row r="106" spans="1:9" ht="18">
      <c r="A106" s="38"/>
      <c r="I106" s="38"/>
    </row>
    <row r="107" spans="1:9">
      <c r="A107" s="62" t="s">
        <v>216</v>
      </c>
      <c r="E107" t="s">
        <v>42</v>
      </c>
      <c r="I107" s="62" t="s">
        <v>966</v>
      </c>
    </row>
    <row r="108" spans="1:9">
      <c r="A108" s="63" t="s">
        <v>217</v>
      </c>
      <c r="E108" t="s">
        <v>43</v>
      </c>
      <c r="I108" s="63" t="s">
        <v>1091</v>
      </c>
    </row>
    <row r="109" spans="1:9">
      <c r="A109" s="64" t="s">
        <v>1597</v>
      </c>
      <c r="E109" t="s">
        <v>1659</v>
      </c>
      <c r="I109" s="64" t="s">
        <v>1828</v>
      </c>
    </row>
    <row r="110" spans="1:9">
      <c r="A110" s="64" t="s">
        <v>996</v>
      </c>
      <c r="E110" t="s">
        <v>996</v>
      </c>
      <c r="I110" s="64" t="s">
        <v>996</v>
      </c>
    </row>
    <row r="111" spans="1:9">
      <c r="A111" s="66" t="s">
        <v>3</v>
      </c>
      <c r="E111" t="s">
        <v>3</v>
      </c>
      <c r="I111" s="74" t="s">
        <v>10</v>
      </c>
    </row>
    <row r="112" spans="1:9" ht="100.8">
      <c r="A112" s="37" t="s">
        <v>89</v>
      </c>
      <c r="E112" t="s">
        <v>20</v>
      </c>
      <c r="I112" s="37" t="s">
        <v>1092</v>
      </c>
    </row>
    <row r="113" spans="1:9" ht="18">
      <c r="A113" s="38"/>
      <c r="I113" s="38"/>
    </row>
    <row r="114" spans="1:9">
      <c r="A114" s="62" t="s">
        <v>90</v>
      </c>
      <c r="E114" t="s">
        <v>21</v>
      </c>
      <c r="I114" s="62" t="s">
        <v>964</v>
      </c>
    </row>
    <row r="115" spans="1:9">
      <c r="A115" s="63" t="s">
        <v>91</v>
      </c>
      <c r="E115" t="s">
        <v>22</v>
      </c>
      <c r="I115" s="63" t="s">
        <v>965</v>
      </c>
    </row>
    <row r="116" spans="1:9">
      <c r="A116" s="64" t="s">
        <v>1598</v>
      </c>
      <c r="E116" t="s">
        <v>1660</v>
      </c>
      <c r="I116" s="64" t="s">
        <v>1828</v>
      </c>
    </row>
    <row r="117" spans="1:9">
      <c r="A117" s="64" t="s">
        <v>997</v>
      </c>
      <c r="E117" t="s">
        <v>997</v>
      </c>
      <c r="I117" s="64" t="s">
        <v>997</v>
      </c>
    </row>
    <row r="118" spans="1:9">
      <c r="A118" s="66" t="s">
        <v>3</v>
      </c>
      <c r="E118" t="s">
        <v>10</v>
      </c>
      <c r="I118" s="74" t="s">
        <v>10</v>
      </c>
    </row>
    <row r="119" spans="1:9" ht="100.8">
      <c r="A119" s="37" t="s">
        <v>53</v>
      </c>
      <c r="E119" t="s">
        <v>109</v>
      </c>
      <c r="I119" s="37" t="s">
        <v>74</v>
      </c>
    </row>
    <row r="120" spans="1:9" ht="18">
      <c r="A120" s="38"/>
      <c r="I120" s="38"/>
    </row>
    <row r="121" spans="1:9">
      <c r="A121" s="62" t="s">
        <v>54</v>
      </c>
      <c r="E121" t="s">
        <v>110</v>
      </c>
      <c r="I121" s="62" t="s">
        <v>75</v>
      </c>
    </row>
    <row r="122" spans="1:9">
      <c r="A122" s="63" t="s">
        <v>55</v>
      </c>
      <c r="E122" t="s">
        <v>111</v>
      </c>
      <c r="I122" s="63" t="s">
        <v>76</v>
      </c>
    </row>
    <row r="123" spans="1:9">
      <c r="A123" s="64" t="s">
        <v>1599</v>
      </c>
      <c r="E123" t="s">
        <v>1662</v>
      </c>
      <c r="I123" s="64" t="s">
        <v>1829</v>
      </c>
    </row>
    <row r="124" spans="1:9">
      <c r="A124" s="64" t="s">
        <v>998</v>
      </c>
      <c r="E124" t="s">
        <v>998</v>
      </c>
      <c r="I124" s="64" t="s">
        <v>998</v>
      </c>
    </row>
    <row r="125" spans="1:9">
      <c r="A125" s="66" t="s">
        <v>3</v>
      </c>
      <c r="E125" t="s">
        <v>3</v>
      </c>
      <c r="I125" s="73" t="s">
        <v>3</v>
      </c>
    </row>
    <row r="126" spans="1:9" ht="100.8">
      <c r="A126" s="37" t="s">
        <v>129</v>
      </c>
      <c r="E126" t="s">
        <v>11</v>
      </c>
      <c r="I126" s="37" t="s">
        <v>1093</v>
      </c>
    </row>
    <row r="127" spans="1:9" ht="18">
      <c r="A127" s="38"/>
      <c r="I127" s="38"/>
    </row>
    <row r="128" spans="1:9">
      <c r="A128" s="62" t="s">
        <v>130</v>
      </c>
      <c r="E128" t="s">
        <v>12</v>
      </c>
      <c r="I128" s="62" t="s">
        <v>967</v>
      </c>
    </row>
    <row r="129" spans="1:9">
      <c r="A129" s="63" t="s">
        <v>70</v>
      </c>
      <c r="E129" t="s">
        <v>13</v>
      </c>
      <c r="I129" s="63" t="s">
        <v>1094</v>
      </c>
    </row>
    <row r="130" spans="1:9">
      <c r="A130" s="64" t="s">
        <v>1600</v>
      </c>
      <c r="E130" t="s">
        <v>1663</v>
      </c>
      <c r="I130" s="64" t="s">
        <v>1962</v>
      </c>
    </row>
    <row r="131" spans="1:9">
      <c r="A131" s="64" t="s">
        <v>999</v>
      </c>
      <c r="E131" t="s">
        <v>999</v>
      </c>
      <c r="I131" s="64" t="s">
        <v>999</v>
      </c>
    </row>
    <row r="132" spans="1:9">
      <c r="A132" s="66" t="s">
        <v>3</v>
      </c>
      <c r="E132" t="s">
        <v>3</v>
      </c>
      <c r="I132" s="73" t="s">
        <v>3</v>
      </c>
    </row>
    <row r="133" spans="1:9" ht="86.4">
      <c r="A133" s="37" t="s">
        <v>1086</v>
      </c>
      <c r="E133" t="s">
        <v>17</v>
      </c>
      <c r="I133" s="37" t="s">
        <v>209</v>
      </c>
    </row>
    <row r="134" spans="1:9" ht="18">
      <c r="A134" s="38"/>
      <c r="I134" s="38"/>
    </row>
    <row r="135" spans="1:9">
      <c r="A135" s="62" t="s">
        <v>961</v>
      </c>
      <c r="E135" t="s">
        <v>18</v>
      </c>
      <c r="I135" s="62" t="s">
        <v>210</v>
      </c>
    </row>
    <row r="136" spans="1:9">
      <c r="A136" s="63" t="s">
        <v>962</v>
      </c>
      <c r="E136" t="s">
        <v>19</v>
      </c>
      <c r="I136" s="63" t="s">
        <v>211</v>
      </c>
    </row>
    <row r="137" spans="1:9">
      <c r="A137" s="64" t="s">
        <v>1601</v>
      </c>
      <c r="E137" t="s">
        <v>1664</v>
      </c>
      <c r="I137" s="64" t="s">
        <v>1834</v>
      </c>
    </row>
    <row r="138" spans="1:9">
      <c r="A138" s="64" t="s">
        <v>1000</v>
      </c>
      <c r="E138" t="s">
        <v>1000</v>
      </c>
      <c r="I138" s="64" t="s">
        <v>1000</v>
      </c>
    </row>
    <row r="139" spans="1:9">
      <c r="A139" s="66" t="s">
        <v>3</v>
      </c>
      <c r="E139" t="s">
        <v>3</v>
      </c>
      <c r="I139" s="73" t="s">
        <v>3</v>
      </c>
    </row>
    <row r="140" spans="1:9" ht="100.8">
      <c r="A140" s="37" t="s">
        <v>83</v>
      </c>
      <c r="E140" t="s">
        <v>539</v>
      </c>
      <c r="I140" s="37" t="s">
        <v>7</v>
      </c>
    </row>
    <row r="141" spans="1:9" ht="18">
      <c r="A141" s="38"/>
      <c r="I141" s="38"/>
    </row>
    <row r="142" spans="1:9">
      <c r="A142" s="62" t="s">
        <v>84</v>
      </c>
      <c r="E142" t="s">
        <v>478</v>
      </c>
      <c r="I142" s="62" t="s">
        <v>8</v>
      </c>
    </row>
    <row r="143" spans="1:9">
      <c r="A143" s="63" t="s">
        <v>85</v>
      </c>
      <c r="E143" t="s">
        <v>540</v>
      </c>
      <c r="I143" s="63" t="s">
        <v>9</v>
      </c>
    </row>
    <row r="144" spans="1:9">
      <c r="A144" s="64" t="s">
        <v>1601</v>
      </c>
      <c r="E144" t="s">
        <v>1666</v>
      </c>
      <c r="I144" s="64" t="s">
        <v>1835</v>
      </c>
    </row>
    <row r="145" spans="1:9">
      <c r="A145" s="64" t="s">
        <v>1001</v>
      </c>
      <c r="E145" t="s">
        <v>1001</v>
      </c>
      <c r="I145" s="64" t="s">
        <v>1001</v>
      </c>
    </row>
    <row r="146" spans="1:9">
      <c r="A146" s="66" t="s">
        <v>3</v>
      </c>
      <c r="E146" t="s">
        <v>3</v>
      </c>
      <c r="I146" s="73" t="s">
        <v>3</v>
      </c>
    </row>
    <row r="147" spans="1:9" ht="72">
      <c r="A147" s="37" t="s">
        <v>1092</v>
      </c>
      <c r="E147" t="s">
        <v>23</v>
      </c>
      <c r="I147" s="37" t="s">
        <v>20</v>
      </c>
    </row>
    <row r="148" spans="1:9" ht="18">
      <c r="A148" s="38"/>
      <c r="I148" s="38"/>
    </row>
    <row r="149" spans="1:9">
      <c r="A149" s="62" t="s">
        <v>964</v>
      </c>
      <c r="E149" t="s">
        <v>24</v>
      </c>
      <c r="I149" s="62" t="s">
        <v>21</v>
      </c>
    </row>
    <row r="150" spans="1:9">
      <c r="A150" s="63" t="s">
        <v>965</v>
      </c>
      <c r="E150" t="s">
        <v>25</v>
      </c>
      <c r="I150" s="63" t="s">
        <v>22</v>
      </c>
    </row>
    <row r="151" spans="1:9">
      <c r="A151" s="64" t="s">
        <v>1632</v>
      </c>
      <c r="E151" t="s">
        <v>1667</v>
      </c>
      <c r="I151" s="64" t="s">
        <v>1836</v>
      </c>
    </row>
    <row r="152" spans="1:9">
      <c r="A152" s="64" t="s">
        <v>1002</v>
      </c>
      <c r="E152" t="s">
        <v>1002</v>
      </c>
      <c r="I152" s="64" t="s">
        <v>1002</v>
      </c>
    </row>
    <row r="153" spans="1:9">
      <c r="A153" s="65" t="s">
        <v>10</v>
      </c>
      <c r="E153" t="s">
        <v>3</v>
      </c>
      <c r="I153" s="74" t="s">
        <v>10</v>
      </c>
    </row>
    <row r="154" spans="1:9" ht="86.4">
      <c r="A154" s="37" t="s">
        <v>1077</v>
      </c>
      <c r="E154" t="s">
        <v>1095</v>
      </c>
      <c r="I154" s="37" t="s">
        <v>1095</v>
      </c>
    </row>
    <row r="155" spans="1:9" ht="18">
      <c r="A155" s="38"/>
      <c r="I155" s="38"/>
    </row>
    <row r="156" spans="1:9">
      <c r="A156" s="62" t="s">
        <v>954</v>
      </c>
      <c r="E156" t="s">
        <v>969</v>
      </c>
      <c r="I156" s="62" t="s">
        <v>969</v>
      </c>
    </row>
    <row r="157" spans="1:9">
      <c r="A157" s="63" t="s">
        <v>1078</v>
      </c>
      <c r="E157" t="s">
        <v>1532</v>
      </c>
      <c r="I157" s="63" t="s">
        <v>1532</v>
      </c>
    </row>
    <row r="158" spans="1:9">
      <c r="A158" s="64" t="s">
        <v>1633</v>
      </c>
      <c r="E158" t="s">
        <v>1802</v>
      </c>
      <c r="I158" s="64" t="s">
        <v>1389</v>
      </c>
    </row>
    <row r="159" spans="1:9">
      <c r="A159" s="64" t="s">
        <v>1003</v>
      </c>
      <c r="E159" t="s">
        <v>1003</v>
      </c>
      <c r="I159" s="64" t="s">
        <v>1003</v>
      </c>
    </row>
    <row r="160" spans="1:9">
      <c r="A160" s="66" t="s">
        <v>3</v>
      </c>
      <c r="E160" t="s">
        <v>3</v>
      </c>
      <c r="I160" s="73" t="s">
        <v>3</v>
      </c>
    </row>
    <row r="161" spans="1:9" ht="100.8">
      <c r="A161" s="37" t="s">
        <v>1098</v>
      </c>
      <c r="E161" t="s">
        <v>1098</v>
      </c>
      <c r="I161" s="37" t="s">
        <v>17</v>
      </c>
    </row>
    <row r="162" spans="1:9" ht="18">
      <c r="A162" s="38"/>
      <c r="I162" s="38"/>
    </row>
    <row r="163" spans="1:9">
      <c r="A163" s="62" t="s">
        <v>972</v>
      </c>
      <c r="E163" t="s">
        <v>972</v>
      </c>
      <c r="I163" s="62" t="s">
        <v>18</v>
      </c>
    </row>
    <row r="164" spans="1:9">
      <c r="A164" s="63" t="s">
        <v>1099</v>
      </c>
      <c r="E164" t="s">
        <v>1099</v>
      </c>
      <c r="I164" s="63" t="s">
        <v>19</v>
      </c>
    </row>
    <row r="165" spans="1:9">
      <c r="A165" s="64" t="s">
        <v>1602</v>
      </c>
      <c r="E165" t="s">
        <v>1670</v>
      </c>
      <c r="I165" s="64" t="s">
        <v>1838</v>
      </c>
    </row>
    <row r="166" spans="1:9">
      <c r="A166" s="64" t="s">
        <v>1004</v>
      </c>
      <c r="E166" t="s">
        <v>1004</v>
      </c>
      <c r="I166" s="64" t="s">
        <v>1004</v>
      </c>
    </row>
    <row r="167" spans="1:9">
      <c r="A167" s="66" t="s">
        <v>3</v>
      </c>
      <c r="E167" t="s">
        <v>3</v>
      </c>
      <c r="I167" s="74" t="s">
        <v>10</v>
      </c>
    </row>
    <row r="168" spans="1:9" ht="86.4">
      <c r="A168" s="37" t="s">
        <v>95</v>
      </c>
      <c r="E168" t="s">
        <v>95</v>
      </c>
      <c r="I168" s="37" t="s">
        <v>1089</v>
      </c>
    </row>
    <row r="169" spans="1:9" ht="18">
      <c r="A169" s="38"/>
      <c r="I169" s="38"/>
    </row>
    <row r="170" spans="1:9">
      <c r="A170" s="62" t="s">
        <v>96</v>
      </c>
      <c r="E170" t="s">
        <v>96</v>
      </c>
      <c r="I170" s="62" t="s">
        <v>963</v>
      </c>
    </row>
    <row r="171" spans="1:9">
      <c r="A171" s="63" t="s">
        <v>97</v>
      </c>
      <c r="E171" t="s">
        <v>97</v>
      </c>
      <c r="I171" s="63" t="s">
        <v>601</v>
      </c>
    </row>
    <row r="172" spans="1:9">
      <c r="A172" s="64" t="s">
        <v>1602</v>
      </c>
      <c r="E172" t="s">
        <v>1670</v>
      </c>
      <c r="I172" s="64" t="s">
        <v>1838</v>
      </c>
    </row>
    <row r="173" spans="1:9">
      <c r="A173" s="64" t="s">
        <v>1005</v>
      </c>
      <c r="E173" t="s">
        <v>1005</v>
      </c>
      <c r="I173" s="64" t="s">
        <v>1005</v>
      </c>
    </row>
    <row r="174" spans="1:9">
      <c r="A174" s="66" t="s">
        <v>3</v>
      </c>
      <c r="E174" t="s">
        <v>3</v>
      </c>
      <c r="I174" s="73" t="s">
        <v>3</v>
      </c>
    </row>
    <row r="175" spans="1:9" ht="86.4">
      <c r="A175" s="37" t="s">
        <v>29</v>
      </c>
      <c r="E175" t="s">
        <v>544</v>
      </c>
      <c r="I175" s="37" t="s">
        <v>173</v>
      </c>
    </row>
    <row r="176" spans="1:9" ht="18">
      <c r="A176" s="38"/>
      <c r="I176" s="38"/>
    </row>
    <row r="177" spans="1:9">
      <c r="A177" s="62" t="s">
        <v>30</v>
      </c>
      <c r="E177" t="s">
        <v>486</v>
      </c>
      <c r="I177" s="62" t="s">
        <v>174</v>
      </c>
    </row>
    <row r="178" spans="1:9">
      <c r="A178" s="63" t="s">
        <v>31</v>
      </c>
      <c r="E178" t="s">
        <v>545</v>
      </c>
      <c r="I178" s="63" t="s">
        <v>175</v>
      </c>
    </row>
    <row r="179" spans="1:9">
      <c r="A179" s="64" t="s">
        <v>1603</v>
      </c>
      <c r="E179" t="s">
        <v>1671</v>
      </c>
      <c r="I179" s="64" t="s">
        <v>1840</v>
      </c>
    </row>
    <row r="180" spans="1:9">
      <c r="A180" s="64" t="s">
        <v>1006</v>
      </c>
      <c r="E180" t="s">
        <v>1006</v>
      </c>
      <c r="I180" s="64" t="s">
        <v>1006</v>
      </c>
    </row>
    <row r="181" spans="1:9">
      <c r="A181" s="66" t="s">
        <v>3</v>
      </c>
      <c r="E181" t="s">
        <v>3</v>
      </c>
      <c r="I181" s="73" t="s">
        <v>3</v>
      </c>
    </row>
    <row r="182" spans="1:9" ht="86.4">
      <c r="A182" s="37" t="s">
        <v>20</v>
      </c>
      <c r="E182" t="s">
        <v>1063</v>
      </c>
      <c r="I182" s="37" t="s">
        <v>1079</v>
      </c>
    </row>
    <row r="183" spans="1:9" ht="18">
      <c r="A183" s="38"/>
      <c r="I183" s="38"/>
    </row>
    <row r="184" spans="1:9">
      <c r="A184" s="62" t="s">
        <v>21</v>
      </c>
      <c r="E184" t="s">
        <v>0</v>
      </c>
      <c r="I184" s="62" t="s">
        <v>952</v>
      </c>
    </row>
    <row r="185" spans="1:9">
      <c r="A185" s="63" t="s">
        <v>22</v>
      </c>
      <c r="E185" t="s">
        <v>1</v>
      </c>
      <c r="I185" s="63" t="s">
        <v>1080</v>
      </c>
    </row>
    <row r="186" spans="1:9">
      <c r="A186" s="64" t="s">
        <v>1604</v>
      </c>
      <c r="E186" t="s">
        <v>1672</v>
      </c>
      <c r="I186" s="64" t="s">
        <v>1963</v>
      </c>
    </row>
    <row r="187" spans="1:9">
      <c r="A187" s="64" t="s">
        <v>1007</v>
      </c>
      <c r="E187" t="s">
        <v>1007</v>
      </c>
      <c r="I187" s="64" t="s">
        <v>1007</v>
      </c>
    </row>
    <row r="188" spans="1:9">
      <c r="A188" s="65" t="s">
        <v>10</v>
      </c>
      <c r="E188" t="s">
        <v>3</v>
      </c>
      <c r="I188" s="73" t="s">
        <v>3</v>
      </c>
    </row>
    <row r="189" spans="1:9" ht="86.4">
      <c r="A189" s="37" t="s">
        <v>80</v>
      </c>
      <c r="E189" t="s">
        <v>1092</v>
      </c>
      <c r="I189" s="37" t="s">
        <v>185</v>
      </c>
    </row>
    <row r="190" spans="1:9" ht="18">
      <c r="A190" s="38"/>
      <c r="I190" s="38"/>
    </row>
    <row r="191" spans="1:9">
      <c r="A191" s="62" t="s">
        <v>81</v>
      </c>
      <c r="E191" t="s">
        <v>964</v>
      </c>
      <c r="I191" s="62" t="s">
        <v>186</v>
      </c>
    </row>
    <row r="192" spans="1:9">
      <c r="A192" s="63" t="s">
        <v>82</v>
      </c>
      <c r="E192" t="s">
        <v>965</v>
      </c>
      <c r="I192" s="63" t="s">
        <v>187</v>
      </c>
    </row>
    <row r="193" spans="1:9">
      <c r="A193" s="64" t="s">
        <v>1605</v>
      </c>
      <c r="E193" t="s">
        <v>1803</v>
      </c>
      <c r="I193" s="64" t="s">
        <v>1843</v>
      </c>
    </row>
    <row r="194" spans="1:9">
      <c r="A194" s="64" t="s">
        <v>1008</v>
      </c>
      <c r="E194" t="s">
        <v>1008</v>
      </c>
      <c r="I194" s="64" t="s">
        <v>1008</v>
      </c>
    </row>
    <row r="195" spans="1:9">
      <c r="A195" s="66" t="s">
        <v>3</v>
      </c>
      <c r="E195" t="s">
        <v>3</v>
      </c>
      <c r="I195" s="73" t="s">
        <v>3</v>
      </c>
    </row>
    <row r="196" spans="1:9" ht="86.4">
      <c r="A196" s="37" t="s">
        <v>203</v>
      </c>
      <c r="E196" t="s">
        <v>53</v>
      </c>
      <c r="I196" s="37" t="s">
        <v>80</v>
      </c>
    </row>
    <row r="197" spans="1:9" ht="18">
      <c r="A197" s="38"/>
      <c r="I197" s="38"/>
    </row>
    <row r="198" spans="1:9">
      <c r="A198" s="62" t="s">
        <v>204</v>
      </c>
      <c r="E198" t="s">
        <v>54</v>
      </c>
      <c r="I198" s="62" t="s">
        <v>81</v>
      </c>
    </row>
    <row r="199" spans="1:9">
      <c r="A199" s="63" t="s">
        <v>205</v>
      </c>
      <c r="E199" t="s">
        <v>55</v>
      </c>
      <c r="I199" s="63" t="s">
        <v>82</v>
      </c>
    </row>
    <row r="200" spans="1:9">
      <c r="A200" s="64" t="s">
        <v>1605</v>
      </c>
      <c r="E200" t="s">
        <v>1674</v>
      </c>
      <c r="I200" s="64" t="s">
        <v>1844</v>
      </c>
    </row>
    <row r="201" spans="1:9">
      <c r="A201" s="64" t="s">
        <v>1009</v>
      </c>
      <c r="E201" t="s">
        <v>1009</v>
      </c>
      <c r="I201" s="64" t="s">
        <v>1009</v>
      </c>
    </row>
    <row r="202" spans="1:9">
      <c r="A202" s="66" t="s">
        <v>3</v>
      </c>
      <c r="E202" t="s">
        <v>3</v>
      </c>
      <c r="I202" s="73" t="s">
        <v>3</v>
      </c>
    </row>
    <row r="203" spans="1:9" ht="100.8">
      <c r="A203" s="37" t="s">
        <v>4</v>
      </c>
      <c r="E203" t="s">
        <v>26</v>
      </c>
      <c r="I203" s="37" t="s">
        <v>68</v>
      </c>
    </row>
    <row r="204" spans="1:9" ht="18">
      <c r="A204" s="38"/>
      <c r="I204" s="38"/>
    </row>
    <row r="205" spans="1:9">
      <c r="A205" s="62" t="s">
        <v>5</v>
      </c>
      <c r="E205" t="s">
        <v>27</v>
      </c>
      <c r="I205" s="62" t="s">
        <v>69</v>
      </c>
    </row>
    <row r="206" spans="1:9">
      <c r="A206" s="63" t="s">
        <v>6</v>
      </c>
      <c r="E206" t="s">
        <v>28</v>
      </c>
      <c r="I206" s="63" t="s">
        <v>70</v>
      </c>
    </row>
    <row r="207" spans="1:9">
      <c r="A207" s="64" t="s">
        <v>1606</v>
      </c>
      <c r="E207" t="s">
        <v>1675</v>
      </c>
      <c r="I207" s="64" t="s">
        <v>1845</v>
      </c>
    </row>
    <row r="208" spans="1:9">
      <c r="A208" s="64" t="s">
        <v>1010</v>
      </c>
      <c r="E208" t="s">
        <v>1010</v>
      </c>
      <c r="I208" s="64" t="s">
        <v>1010</v>
      </c>
    </row>
    <row r="209" spans="1:9">
      <c r="A209" s="66" t="s">
        <v>3</v>
      </c>
      <c r="E209" t="s">
        <v>3</v>
      </c>
      <c r="I209" s="73" t="s">
        <v>3</v>
      </c>
    </row>
    <row r="210" spans="1:9" ht="100.8">
      <c r="A210" s="37" t="s">
        <v>1096</v>
      </c>
      <c r="E210" t="s">
        <v>62</v>
      </c>
      <c r="I210" s="37" t="s">
        <v>129</v>
      </c>
    </row>
    <row r="211" spans="1:9" ht="18">
      <c r="A211" s="38"/>
      <c r="I211" s="38"/>
    </row>
    <row r="212" spans="1:9">
      <c r="A212" s="62" t="s">
        <v>971</v>
      </c>
      <c r="E212" t="s">
        <v>63</v>
      </c>
      <c r="I212" s="62" t="s">
        <v>130</v>
      </c>
    </row>
    <row r="213" spans="1:9">
      <c r="A213" s="63" t="s">
        <v>1097</v>
      </c>
      <c r="E213" t="s">
        <v>64</v>
      </c>
      <c r="I213" s="63" t="s">
        <v>70</v>
      </c>
    </row>
    <row r="214" spans="1:9">
      <c r="A214" s="64" t="s">
        <v>1607</v>
      </c>
      <c r="E214" t="s">
        <v>1676</v>
      </c>
      <c r="I214" s="64" t="s">
        <v>1846</v>
      </c>
    </row>
    <row r="215" spans="1:9">
      <c r="A215" s="64" t="s">
        <v>1011</v>
      </c>
      <c r="E215" t="s">
        <v>1011</v>
      </c>
      <c r="I215" s="64" t="s">
        <v>1011</v>
      </c>
    </row>
    <row r="216" spans="1:9">
      <c r="A216" s="65" t="s">
        <v>10</v>
      </c>
      <c r="E216" t="s">
        <v>3</v>
      </c>
      <c r="I216" s="73" t="s">
        <v>3</v>
      </c>
    </row>
    <row r="217" spans="1:9" ht="100.8">
      <c r="A217" s="37" t="s">
        <v>1063</v>
      </c>
      <c r="E217" t="s">
        <v>1100</v>
      </c>
      <c r="I217" s="37" t="s">
        <v>137</v>
      </c>
    </row>
    <row r="218" spans="1:9" ht="18">
      <c r="A218" s="38"/>
      <c r="I218" s="38"/>
    </row>
    <row r="219" spans="1:9">
      <c r="A219" s="62" t="s">
        <v>0</v>
      </c>
      <c r="E219" t="s">
        <v>973</v>
      </c>
      <c r="I219" s="62" t="s">
        <v>138</v>
      </c>
    </row>
    <row r="220" spans="1:9">
      <c r="A220" s="63" t="s">
        <v>1</v>
      </c>
      <c r="E220" t="s">
        <v>1101</v>
      </c>
      <c r="I220" s="63" t="s">
        <v>139</v>
      </c>
    </row>
    <row r="221" spans="1:9">
      <c r="A221" s="64" t="s">
        <v>1608</v>
      </c>
      <c r="E221" t="s">
        <v>1804</v>
      </c>
      <c r="I221" s="64" t="s">
        <v>1847</v>
      </c>
    </row>
    <row r="222" spans="1:9">
      <c r="A222" s="64" t="s">
        <v>1012</v>
      </c>
      <c r="E222" t="s">
        <v>1012</v>
      </c>
      <c r="I222" s="64" t="s">
        <v>1012</v>
      </c>
    </row>
    <row r="223" spans="1:9">
      <c r="A223" s="66" t="s">
        <v>3</v>
      </c>
      <c r="E223" t="s">
        <v>3</v>
      </c>
      <c r="I223" s="73" t="s">
        <v>3</v>
      </c>
    </row>
    <row r="224" spans="1:9" ht="86.4">
      <c r="A224" s="37" t="s">
        <v>26</v>
      </c>
      <c r="E224" t="s">
        <v>44</v>
      </c>
      <c r="I224" s="37" t="s">
        <v>1081</v>
      </c>
    </row>
    <row r="225" spans="1:9" ht="18">
      <c r="A225" s="38"/>
      <c r="I225" s="38"/>
    </row>
    <row r="226" spans="1:9">
      <c r="A226" s="62" t="s">
        <v>27</v>
      </c>
      <c r="E226" t="s">
        <v>45</v>
      </c>
      <c r="I226" s="62" t="s">
        <v>956</v>
      </c>
    </row>
    <row r="227" spans="1:9">
      <c r="A227" s="63" t="s">
        <v>28</v>
      </c>
      <c r="E227" t="s">
        <v>46</v>
      </c>
      <c r="I227" s="63" t="s">
        <v>582</v>
      </c>
    </row>
    <row r="228" spans="1:9">
      <c r="A228" s="64" t="s">
        <v>1609</v>
      </c>
      <c r="E228" t="s">
        <v>1677</v>
      </c>
      <c r="I228" s="64" t="s">
        <v>1964</v>
      </c>
    </row>
    <row r="229" spans="1:9">
      <c r="A229" s="64" t="s">
        <v>1013</v>
      </c>
      <c r="E229" t="s">
        <v>1013</v>
      </c>
      <c r="I229" s="64" t="s">
        <v>1013</v>
      </c>
    </row>
    <row r="230" spans="1:9">
      <c r="A230" s="65" t="s">
        <v>10</v>
      </c>
      <c r="E230" t="s">
        <v>3</v>
      </c>
      <c r="I230" s="73" t="s">
        <v>3</v>
      </c>
    </row>
    <row r="231" spans="1:9" ht="100.8">
      <c r="A231" s="37" t="s">
        <v>7</v>
      </c>
      <c r="E231" t="s">
        <v>29</v>
      </c>
      <c r="I231" s="37" t="s">
        <v>1083</v>
      </c>
    </row>
    <row r="232" spans="1:9" ht="18">
      <c r="A232" s="38"/>
      <c r="I232" s="38"/>
    </row>
    <row r="233" spans="1:9">
      <c r="A233" s="62" t="s">
        <v>8</v>
      </c>
      <c r="E233" t="s">
        <v>30</v>
      </c>
      <c r="I233" s="62" t="s">
        <v>959</v>
      </c>
    </row>
    <row r="234" spans="1:9">
      <c r="A234" s="63" t="s">
        <v>9</v>
      </c>
      <c r="E234" t="s">
        <v>31</v>
      </c>
      <c r="I234" s="63" t="s">
        <v>154</v>
      </c>
    </row>
    <row r="235" spans="1:9">
      <c r="A235" s="64" t="s">
        <v>1610</v>
      </c>
      <c r="E235" t="s">
        <v>1679</v>
      </c>
      <c r="I235" s="64" t="s">
        <v>1965</v>
      </c>
    </row>
    <row r="236" spans="1:9">
      <c r="A236" s="64" t="s">
        <v>1014</v>
      </c>
      <c r="E236" t="s">
        <v>1014</v>
      </c>
      <c r="I236" s="64" t="s">
        <v>1014</v>
      </c>
    </row>
    <row r="237" spans="1:9">
      <c r="A237" s="66" t="s">
        <v>3</v>
      </c>
      <c r="E237" t="s">
        <v>3</v>
      </c>
      <c r="I237" s="73" t="s">
        <v>3</v>
      </c>
    </row>
    <row r="238" spans="1:9" ht="86.4">
      <c r="A238" s="37" t="s">
        <v>209</v>
      </c>
      <c r="E238" t="s">
        <v>68</v>
      </c>
      <c r="I238" s="37" t="s">
        <v>44</v>
      </c>
    </row>
    <row r="239" spans="1:9" ht="18">
      <c r="A239" s="38"/>
      <c r="I239" s="38"/>
    </row>
    <row r="240" spans="1:9">
      <c r="A240" s="62" t="s">
        <v>210</v>
      </c>
      <c r="E240" t="s">
        <v>69</v>
      </c>
      <c r="I240" s="62" t="s">
        <v>45</v>
      </c>
    </row>
    <row r="241" spans="1:9">
      <c r="A241" s="63" t="s">
        <v>211</v>
      </c>
      <c r="E241" t="s">
        <v>70</v>
      </c>
      <c r="I241" s="63" t="s">
        <v>46</v>
      </c>
    </row>
    <row r="242" spans="1:9">
      <c r="A242" s="64" t="s">
        <v>1531</v>
      </c>
      <c r="E242" t="s">
        <v>1680</v>
      </c>
      <c r="I242" s="64" t="s">
        <v>1849</v>
      </c>
    </row>
    <row r="243" spans="1:9">
      <c r="A243" s="64" t="s">
        <v>1015</v>
      </c>
      <c r="E243" t="s">
        <v>1015</v>
      </c>
      <c r="I243" s="64" t="s">
        <v>1015</v>
      </c>
    </row>
    <row r="244" spans="1:9">
      <c r="A244" s="66" t="s">
        <v>3</v>
      </c>
      <c r="E244" t="s">
        <v>3</v>
      </c>
      <c r="I244" s="73" t="s">
        <v>3</v>
      </c>
    </row>
    <row r="245" spans="1:9" ht="100.8">
      <c r="A245" s="37" t="s">
        <v>11</v>
      </c>
      <c r="E245" t="s">
        <v>4</v>
      </c>
      <c r="I245" s="37" t="s">
        <v>62</v>
      </c>
    </row>
    <row r="246" spans="1:9" ht="18">
      <c r="A246" s="38"/>
      <c r="I246" s="38"/>
    </row>
    <row r="247" spans="1:9">
      <c r="A247" s="62" t="s">
        <v>12</v>
      </c>
      <c r="E247" t="s">
        <v>5</v>
      </c>
      <c r="I247" s="62" t="s">
        <v>63</v>
      </c>
    </row>
    <row r="248" spans="1:9">
      <c r="A248" s="63" t="s">
        <v>13</v>
      </c>
      <c r="E248" t="s">
        <v>6</v>
      </c>
      <c r="I248" s="63" t="s">
        <v>64</v>
      </c>
    </row>
    <row r="249" spans="1:9">
      <c r="A249" s="64" t="s">
        <v>1611</v>
      </c>
      <c r="E249" t="s">
        <v>1681</v>
      </c>
      <c r="I249" s="64" t="s">
        <v>1850</v>
      </c>
    </row>
    <row r="250" spans="1:9">
      <c r="A250" s="64" t="s">
        <v>1016</v>
      </c>
      <c r="E250" t="s">
        <v>1016</v>
      </c>
      <c r="I250" s="64" t="s">
        <v>1016</v>
      </c>
    </row>
    <row r="251" spans="1:9">
      <c r="A251" s="66" t="s">
        <v>3</v>
      </c>
      <c r="E251" t="s">
        <v>3</v>
      </c>
      <c r="I251" s="73" t="s">
        <v>3</v>
      </c>
    </row>
    <row r="252" spans="1:9" ht="86.4">
      <c r="A252" s="37" t="s">
        <v>68</v>
      </c>
      <c r="E252" t="s">
        <v>1081</v>
      </c>
      <c r="I252" s="37" t="s">
        <v>26</v>
      </c>
    </row>
    <row r="253" spans="1:9" ht="18">
      <c r="A253" s="38"/>
      <c r="I253" s="38"/>
    </row>
    <row r="254" spans="1:9">
      <c r="A254" s="62" t="s">
        <v>69</v>
      </c>
      <c r="E254" t="s">
        <v>956</v>
      </c>
      <c r="I254" s="62" t="s">
        <v>27</v>
      </c>
    </row>
    <row r="255" spans="1:9">
      <c r="A255" s="63" t="s">
        <v>70</v>
      </c>
      <c r="E255" t="s">
        <v>582</v>
      </c>
      <c r="I255" s="63" t="s">
        <v>28</v>
      </c>
    </row>
    <row r="256" spans="1:9">
      <c r="A256" s="64" t="s">
        <v>1425</v>
      </c>
      <c r="E256" t="s">
        <v>1681</v>
      </c>
      <c r="I256" s="64" t="s">
        <v>1851</v>
      </c>
    </row>
    <row r="257" spans="1:9">
      <c r="A257" s="64" t="s">
        <v>1017</v>
      </c>
      <c r="E257" t="s">
        <v>1017</v>
      </c>
      <c r="I257" s="64" t="s">
        <v>1017</v>
      </c>
    </row>
    <row r="258" spans="1:9">
      <c r="A258" s="66" t="s">
        <v>3</v>
      </c>
      <c r="E258" t="s">
        <v>3</v>
      </c>
      <c r="I258" s="73" t="s">
        <v>3</v>
      </c>
    </row>
    <row r="259" spans="1:9" ht="100.8">
      <c r="A259" s="37" t="s">
        <v>109</v>
      </c>
      <c r="E259" t="s">
        <v>1084</v>
      </c>
      <c r="I259" s="37" t="s">
        <v>89</v>
      </c>
    </row>
    <row r="260" spans="1:9" ht="18">
      <c r="A260" s="38"/>
      <c r="I260" s="38"/>
    </row>
    <row r="261" spans="1:9">
      <c r="A261" s="62" t="s">
        <v>110</v>
      </c>
      <c r="E261" t="s">
        <v>468</v>
      </c>
      <c r="I261" s="62" t="s">
        <v>90</v>
      </c>
    </row>
    <row r="262" spans="1:9">
      <c r="A262" s="63" t="s">
        <v>111</v>
      </c>
      <c r="E262" t="s">
        <v>1085</v>
      </c>
      <c r="I262" s="63" t="s">
        <v>91</v>
      </c>
    </row>
    <row r="263" spans="1:9">
      <c r="A263" s="64" t="s">
        <v>1612</v>
      </c>
      <c r="E263" t="s">
        <v>1682</v>
      </c>
      <c r="I263" s="64" t="s">
        <v>1852</v>
      </c>
    </row>
    <row r="264" spans="1:9">
      <c r="A264" s="64" t="s">
        <v>1018</v>
      </c>
      <c r="E264" t="s">
        <v>1018</v>
      </c>
      <c r="I264" s="64" t="s">
        <v>1018</v>
      </c>
    </row>
    <row r="265" spans="1:9">
      <c r="A265" s="66" t="s">
        <v>3</v>
      </c>
      <c r="E265" t="s">
        <v>3</v>
      </c>
      <c r="I265" s="73" t="s">
        <v>3</v>
      </c>
    </row>
    <row r="266" spans="1:9" ht="86.4">
      <c r="A266" s="37" t="s">
        <v>23</v>
      </c>
      <c r="E266" t="s">
        <v>188</v>
      </c>
      <c r="I266" s="37" t="s">
        <v>83</v>
      </c>
    </row>
    <row r="267" spans="1:9" ht="18">
      <c r="A267" s="38"/>
      <c r="I267" s="38"/>
    </row>
    <row r="268" spans="1:9">
      <c r="A268" s="62" t="s">
        <v>24</v>
      </c>
      <c r="E268" t="s">
        <v>189</v>
      </c>
      <c r="I268" s="62" t="s">
        <v>84</v>
      </c>
    </row>
    <row r="269" spans="1:9">
      <c r="A269" s="63" t="s">
        <v>25</v>
      </c>
      <c r="E269" t="s">
        <v>190</v>
      </c>
      <c r="I269" s="63" t="s">
        <v>85</v>
      </c>
    </row>
    <row r="270" spans="1:9">
      <c r="A270" s="64" t="s">
        <v>1613</v>
      </c>
      <c r="E270" t="s">
        <v>1684</v>
      </c>
      <c r="I270" s="64" t="s">
        <v>1854</v>
      </c>
    </row>
    <row r="271" spans="1:9">
      <c r="A271" s="64" t="s">
        <v>1019</v>
      </c>
      <c r="E271" t="s">
        <v>1019</v>
      </c>
      <c r="I271" s="64" t="s">
        <v>1019</v>
      </c>
    </row>
    <row r="272" spans="1:9">
      <c r="A272" s="66" t="s">
        <v>3</v>
      </c>
      <c r="E272" t="s">
        <v>3</v>
      </c>
      <c r="I272" s="73" t="s">
        <v>3</v>
      </c>
    </row>
    <row r="273" spans="1:9" ht="72">
      <c r="A273" s="37" t="s">
        <v>74</v>
      </c>
      <c r="E273" t="s">
        <v>143</v>
      </c>
      <c r="I273" s="37" t="s">
        <v>1096</v>
      </c>
    </row>
    <row r="274" spans="1:9" ht="18">
      <c r="A274" s="38"/>
      <c r="I274" s="38"/>
    </row>
    <row r="275" spans="1:9">
      <c r="A275" s="62" t="s">
        <v>75</v>
      </c>
      <c r="E275" t="s">
        <v>144</v>
      </c>
      <c r="I275" s="62" t="s">
        <v>971</v>
      </c>
    </row>
    <row r="276" spans="1:9">
      <c r="A276" s="63" t="s">
        <v>76</v>
      </c>
      <c r="E276" t="s">
        <v>145</v>
      </c>
      <c r="I276" s="63" t="s">
        <v>1097</v>
      </c>
    </row>
    <row r="277" spans="1:9">
      <c r="A277" s="64" t="s">
        <v>1614</v>
      </c>
      <c r="E277" t="s">
        <v>1685</v>
      </c>
      <c r="I277" s="64" t="s">
        <v>1966</v>
      </c>
    </row>
    <row r="278" spans="1:9">
      <c r="A278" s="64" t="s">
        <v>1020</v>
      </c>
      <c r="E278" t="s">
        <v>1020</v>
      </c>
      <c r="I278" s="64" t="s">
        <v>1020</v>
      </c>
    </row>
    <row r="279" spans="1:9">
      <c r="A279" s="66" t="s">
        <v>3</v>
      </c>
      <c r="E279" t="s">
        <v>3</v>
      </c>
      <c r="I279" s="73" t="s">
        <v>3</v>
      </c>
    </row>
    <row r="280" spans="1:9" ht="86.4">
      <c r="A280" s="37" t="s">
        <v>137</v>
      </c>
      <c r="E280" t="s">
        <v>83</v>
      </c>
      <c r="I280" s="37" t="s">
        <v>41</v>
      </c>
    </row>
    <row r="281" spans="1:9" ht="18">
      <c r="A281" s="38"/>
      <c r="I281" s="38"/>
    </row>
    <row r="282" spans="1:9">
      <c r="A282" s="62" t="s">
        <v>138</v>
      </c>
      <c r="E282" t="s">
        <v>84</v>
      </c>
      <c r="I282" s="62" t="s">
        <v>42</v>
      </c>
    </row>
    <row r="283" spans="1:9">
      <c r="A283" s="63" t="s">
        <v>139</v>
      </c>
      <c r="E283" t="s">
        <v>85</v>
      </c>
      <c r="I283" s="63" t="s">
        <v>43</v>
      </c>
    </row>
    <row r="284" spans="1:9">
      <c r="A284" s="64" t="s">
        <v>1615</v>
      </c>
      <c r="E284" t="s">
        <v>1688</v>
      </c>
      <c r="I284" s="64" t="s">
        <v>1860</v>
      </c>
    </row>
    <row r="285" spans="1:9">
      <c r="A285" s="64" t="s">
        <v>1021</v>
      </c>
      <c r="E285" t="s">
        <v>1021</v>
      </c>
      <c r="I285" s="64" t="s">
        <v>1021</v>
      </c>
    </row>
    <row r="286" spans="1:9">
      <c r="A286" s="66" t="s">
        <v>3</v>
      </c>
      <c r="E286" t="s">
        <v>3</v>
      </c>
      <c r="I286" s="73" t="s">
        <v>3</v>
      </c>
    </row>
    <row r="287" spans="1:9" ht="86.4">
      <c r="A287" s="37" t="s">
        <v>86</v>
      </c>
      <c r="E287" t="s">
        <v>1089</v>
      </c>
      <c r="I287" s="37" t="s">
        <v>38</v>
      </c>
    </row>
    <row r="288" spans="1:9" ht="18">
      <c r="A288" s="38"/>
      <c r="I288" s="38"/>
    </row>
    <row r="289" spans="1:9">
      <c r="A289" s="62" t="s">
        <v>87</v>
      </c>
      <c r="E289" t="s">
        <v>963</v>
      </c>
      <c r="I289" s="62" t="s">
        <v>39</v>
      </c>
    </row>
    <row r="290" spans="1:9">
      <c r="A290" s="63" t="s">
        <v>88</v>
      </c>
      <c r="E290" t="s">
        <v>601</v>
      </c>
      <c r="I290" s="63" t="s">
        <v>40</v>
      </c>
    </row>
    <row r="291" spans="1:9">
      <c r="A291" s="64" t="s">
        <v>1616</v>
      </c>
      <c r="E291" t="s">
        <v>1805</v>
      </c>
      <c r="I291" s="64" t="s">
        <v>1863</v>
      </c>
    </row>
    <row r="292" spans="1:9">
      <c r="A292" s="64" t="s">
        <v>1022</v>
      </c>
      <c r="E292" t="s">
        <v>1022</v>
      </c>
      <c r="I292" s="64" t="s">
        <v>1022</v>
      </c>
    </row>
    <row r="293" spans="1:9">
      <c r="A293" s="66" t="s">
        <v>3</v>
      </c>
      <c r="E293" t="s">
        <v>3</v>
      </c>
      <c r="I293" s="73" t="s">
        <v>3</v>
      </c>
    </row>
    <row r="294" spans="1:9" ht="86.4">
      <c r="A294" s="37" t="s">
        <v>1081</v>
      </c>
      <c r="E294" t="s">
        <v>32</v>
      </c>
      <c r="I294" s="37" t="s">
        <v>95</v>
      </c>
    </row>
    <row r="295" spans="1:9" ht="18">
      <c r="A295" s="38"/>
      <c r="I295" s="38"/>
    </row>
    <row r="296" spans="1:9">
      <c r="A296" s="62" t="s">
        <v>956</v>
      </c>
      <c r="E296" t="s">
        <v>33</v>
      </c>
      <c r="I296" s="62" t="s">
        <v>96</v>
      </c>
    </row>
    <row r="297" spans="1:9">
      <c r="A297" s="63" t="s">
        <v>582</v>
      </c>
      <c r="E297" t="s">
        <v>34</v>
      </c>
      <c r="I297" s="63" t="s">
        <v>97</v>
      </c>
    </row>
    <row r="298" spans="1:9">
      <c r="A298" s="64" t="s">
        <v>1634</v>
      </c>
      <c r="E298" t="s">
        <v>1690</v>
      </c>
      <c r="I298" s="64" t="s">
        <v>1865</v>
      </c>
    </row>
    <row r="299" spans="1:9">
      <c r="A299" s="64" t="s">
        <v>1023</v>
      </c>
      <c r="E299" t="s">
        <v>1023</v>
      </c>
      <c r="I299" s="64" t="s">
        <v>1023</v>
      </c>
    </row>
    <row r="300" spans="1:9">
      <c r="A300" s="66" t="s">
        <v>3</v>
      </c>
      <c r="E300" t="s">
        <v>3</v>
      </c>
      <c r="I300" s="73" t="s">
        <v>3</v>
      </c>
    </row>
    <row r="301" spans="1:9" ht="72">
      <c r="A301" s="37" t="s">
        <v>65</v>
      </c>
      <c r="E301" t="s">
        <v>215</v>
      </c>
      <c r="I301" s="37" t="s">
        <v>146</v>
      </c>
    </row>
    <row r="302" spans="1:9" ht="18">
      <c r="A302" s="38"/>
      <c r="I302" s="38"/>
    </row>
    <row r="303" spans="1:9">
      <c r="A303" s="62" t="s">
        <v>66</v>
      </c>
      <c r="E303" t="s">
        <v>216</v>
      </c>
      <c r="I303" s="62" t="s">
        <v>147</v>
      </c>
    </row>
    <row r="304" spans="1:9">
      <c r="A304" s="63" t="s">
        <v>67</v>
      </c>
      <c r="E304" t="s">
        <v>217</v>
      </c>
      <c r="I304" s="63" t="s">
        <v>148</v>
      </c>
    </row>
    <row r="305" spans="1:9">
      <c r="A305" s="64" t="s">
        <v>1617</v>
      </c>
      <c r="E305" t="s">
        <v>1691</v>
      </c>
      <c r="I305" s="64" t="s">
        <v>1867</v>
      </c>
    </row>
    <row r="306" spans="1:9">
      <c r="A306" s="64" t="s">
        <v>1024</v>
      </c>
      <c r="E306" t="s">
        <v>1024</v>
      </c>
      <c r="I306" s="64" t="s">
        <v>1024</v>
      </c>
    </row>
    <row r="307" spans="1:9">
      <c r="A307" s="66" t="s">
        <v>3</v>
      </c>
      <c r="E307" t="s">
        <v>3</v>
      </c>
      <c r="I307" s="73" t="s">
        <v>3</v>
      </c>
    </row>
    <row r="308" spans="1:9" ht="100.8">
      <c r="A308" s="37" t="s">
        <v>1093</v>
      </c>
      <c r="E308" t="s">
        <v>1079</v>
      </c>
      <c r="I308" s="37" t="s">
        <v>4</v>
      </c>
    </row>
    <row r="309" spans="1:9" ht="18">
      <c r="A309" s="38"/>
      <c r="I309" s="38"/>
    </row>
    <row r="310" spans="1:9">
      <c r="A310" s="62" t="s">
        <v>967</v>
      </c>
      <c r="E310" t="s">
        <v>952</v>
      </c>
      <c r="I310" s="62" t="s">
        <v>5</v>
      </c>
    </row>
    <row r="311" spans="1:9">
      <c r="A311" s="63" t="s">
        <v>1094</v>
      </c>
      <c r="E311" t="s">
        <v>1080</v>
      </c>
      <c r="I311" s="63" t="s">
        <v>6</v>
      </c>
    </row>
    <row r="312" spans="1:9">
      <c r="A312" s="64" t="s">
        <v>1635</v>
      </c>
      <c r="E312" t="s">
        <v>1806</v>
      </c>
      <c r="I312" s="64" t="s">
        <v>1868</v>
      </c>
    </row>
    <row r="313" spans="1:9">
      <c r="A313" s="64" t="s">
        <v>1025</v>
      </c>
      <c r="E313" t="s">
        <v>1025</v>
      </c>
      <c r="I313" s="64" t="s">
        <v>1025</v>
      </c>
    </row>
    <row r="314" spans="1:9">
      <c r="A314" s="66" t="s">
        <v>3</v>
      </c>
      <c r="E314" t="s">
        <v>3</v>
      </c>
      <c r="I314" s="73" t="s">
        <v>3</v>
      </c>
    </row>
    <row r="315" spans="1:9" ht="115.2">
      <c r="A315" s="37" t="s">
        <v>1100</v>
      </c>
      <c r="E315" t="s">
        <v>56</v>
      </c>
      <c r="I315" s="37" t="s">
        <v>1098</v>
      </c>
    </row>
    <row r="316" spans="1:9" ht="18">
      <c r="A316" s="38"/>
      <c r="I316" s="38"/>
    </row>
    <row r="317" spans="1:9">
      <c r="A317" s="62" t="s">
        <v>973</v>
      </c>
      <c r="E317" t="s">
        <v>57</v>
      </c>
      <c r="I317" s="62" t="s">
        <v>972</v>
      </c>
    </row>
    <row r="318" spans="1:9">
      <c r="A318" s="63" t="s">
        <v>1101</v>
      </c>
      <c r="E318" t="s">
        <v>58</v>
      </c>
      <c r="I318" s="63" t="s">
        <v>1099</v>
      </c>
    </row>
    <row r="319" spans="1:9">
      <c r="A319" s="64" t="s">
        <v>1636</v>
      </c>
      <c r="E319" t="s">
        <v>1694</v>
      </c>
      <c r="I319" s="64" t="s">
        <v>1967</v>
      </c>
    </row>
    <row r="320" spans="1:9">
      <c r="A320" s="64" t="s">
        <v>1028</v>
      </c>
      <c r="E320" t="s">
        <v>1028</v>
      </c>
      <c r="I320" s="64" t="s">
        <v>1028</v>
      </c>
    </row>
    <row r="321" spans="1:9">
      <c r="A321" s="66" t="s">
        <v>3</v>
      </c>
      <c r="E321" t="s">
        <v>3</v>
      </c>
      <c r="I321" s="73" t="s">
        <v>3</v>
      </c>
    </row>
    <row r="322" spans="1:9" ht="86.4">
      <c r="A322" s="37" t="s">
        <v>143</v>
      </c>
      <c r="E322" t="s">
        <v>38</v>
      </c>
      <c r="I322" s="37" t="s">
        <v>107</v>
      </c>
    </row>
    <row r="323" spans="1:9" ht="18">
      <c r="A323" s="38"/>
      <c r="I323" s="38"/>
    </row>
    <row r="324" spans="1:9">
      <c r="A324" s="62" t="s">
        <v>144</v>
      </c>
      <c r="E324" t="s">
        <v>39</v>
      </c>
      <c r="I324" s="62" t="s">
        <v>108</v>
      </c>
    </row>
    <row r="325" spans="1:9">
      <c r="A325" s="63" t="s">
        <v>145</v>
      </c>
      <c r="E325" t="s">
        <v>40</v>
      </c>
      <c r="I325" s="63" t="s">
        <v>46</v>
      </c>
    </row>
    <row r="326" spans="1:9">
      <c r="A326" s="64" t="s">
        <v>1618</v>
      </c>
      <c r="E326" t="s">
        <v>1696</v>
      </c>
      <c r="I326" s="64" t="s">
        <v>1870</v>
      </c>
    </row>
    <row r="327" spans="1:9">
      <c r="A327" s="64" t="s">
        <v>1029</v>
      </c>
      <c r="E327" t="s">
        <v>1029</v>
      </c>
      <c r="I327" s="64" t="s">
        <v>1029</v>
      </c>
    </row>
    <row r="328" spans="1:9">
      <c r="A328" s="66" t="s">
        <v>3</v>
      </c>
      <c r="E328" t="s">
        <v>3</v>
      </c>
      <c r="I328" s="73" t="s">
        <v>3</v>
      </c>
    </row>
    <row r="329" spans="1:9" ht="86.4">
      <c r="A329" s="37" t="s">
        <v>107</v>
      </c>
      <c r="E329" t="s">
        <v>7</v>
      </c>
      <c r="I329" s="37" t="s">
        <v>86</v>
      </c>
    </row>
    <row r="330" spans="1:9" ht="18">
      <c r="A330" s="38"/>
      <c r="I330" s="38"/>
    </row>
    <row r="331" spans="1:9">
      <c r="A331" s="62" t="s">
        <v>108</v>
      </c>
      <c r="E331" t="s">
        <v>8</v>
      </c>
      <c r="I331" s="62" t="s">
        <v>87</v>
      </c>
    </row>
    <row r="332" spans="1:9">
      <c r="A332" s="63" t="s">
        <v>46</v>
      </c>
      <c r="E332" t="s">
        <v>9</v>
      </c>
      <c r="I332" s="63" t="s">
        <v>88</v>
      </c>
    </row>
    <row r="333" spans="1:9">
      <c r="A333" s="64" t="s">
        <v>1620</v>
      </c>
      <c r="E333" t="s">
        <v>1698</v>
      </c>
      <c r="I333" s="64" t="s">
        <v>1871</v>
      </c>
    </row>
    <row r="334" spans="1:9">
      <c r="A334" s="64" t="s">
        <v>1030</v>
      </c>
      <c r="E334" t="s">
        <v>1030</v>
      </c>
      <c r="I334" s="64" t="s">
        <v>1030</v>
      </c>
    </row>
    <row r="335" spans="1:9">
      <c r="A335" s="66" t="s">
        <v>3</v>
      </c>
      <c r="E335" t="s">
        <v>3</v>
      </c>
      <c r="I335" s="73" t="s">
        <v>3</v>
      </c>
    </row>
    <row r="336" spans="1:9" ht="86.4">
      <c r="A336" s="37" t="s">
        <v>44</v>
      </c>
      <c r="E336" t="s">
        <v>74</v>
      </c>
      <c r="I336" s="37" t="s">
        <v>23</v>
      </c>
    </row>
    <row r="337" spans="1:9" ht="18">
      <c r="A337" s="38"/>
      <c r="I337" s="38"/>
    </row>
    <row r="338" spans="1:9">
      <c r="A338" s="62" t="s">
        <v>45</v>
      </c>
      <c r="E338" t="s">
        <v>75</v>
      </c>
      <c r="I338" s="62" t="s">
        <v>24</v>
      </c>
    </row>
    <row r="339" spans="1:9">
      <c r="A339" s="63" t="s">
        <v>46</v>
      </c>
      <c r="E339" t="s">
        <v>76</v>
      </c>
      <c r="I339" s="63" t="s">
        <v>25</v>
      </c>
    </row>
    <row r="340" spans="1:9">
      <c r="A340" s="64" t="s">
        <v>1621</v>
      </c>
      <c r="E340" t="s">
        <v>1700</v>
      </c>
      <c r="I340" s="64" t="s">
        <v>1872</v>
      </c>
    </row>
    <row r="341" spans="1:9">
      <c r="A341" s="64" t="s">
        <v>1033</v>
      </c>
      <c r="E341" t="s">
        <v>1033</v>
      </c>
      <c r="I341" s="64" t="s">
        <v>1033</v>
      </c>
    </row>
    <row r="342" spans="1:9">
      <c r="A342" s="66" t="s">
        <v>3</v>
      </c>
      <c r="E342" t="s">
        <v>3</v>
      </c>
      <c r="I342" s="73" t="s">
        <v>3</v>
      </c>
    </row>
    <row r="343" spans="1:9" ht="86.4">
      <c r="A343" s="37" t="s">
        <v>1079</v>
      </c>
      <c r="E343" t="s">
        <v>546</v>
      </c>
      <c r="I343" s="37" t="s">
        <v>546</v>
      </c>
    </row>
    <row r="344" spans="1:9" ht="18">
      <c r="A344" s="38"/>
      <c r="I344" s="38"/>
    </row>
    <row r="345" spans="1:9">
      <c r="A345" s="62" t="s">
        <v>952</v>
      </c>
      <c r="E345" t="s">
        <v>419</v>
      </c>
      <c r="I345" s="62" t="s">
        <v>419</v>
      </c>
    </row>
    <row r="346" spans="1:9">
      <c r="A346" s="63" t="s">
        <v>1080</v>
      </c>
      <c r="E346" t="s">
        <v>547</v>
      </c>
      <c r="I346" s="63" t="s">
        <v>547</v>
      </c>
    </row>
    <row r="347" spans="1:9">
      <c r="A347" s="64" t="s">
        <v>1637</v>
      </c>
      <c r="E347" t="s">
        <v>1701</v>
      </c>
      <c r="I347" s="64" t="s">
        <v>1873</v>
      </c>
    </row>
    <row r="348" spans="1:9">
      <c r="A348" s="64" t="s">
        <v>1034</v>
      </c>
      <c r="E348" t="s">
        <v>1034</v>
      </c>
      <c r="I348" s="64" t="s">
        <v>1034</v>
      </c>
    </row>
    <row r="349" spans="1:9">
      <c r="A349" s="66" t="s">
        <v>3</v>
      </c>
      <c r="E349" t="s">
        <v>3</v>
      </c>
      <c r="I349" s="73" t="s">
        <v>3</v>
      </c>
    </row>
    <row r="350" spans="1:9" ht="86.4">
      <c r="A350" s="37" t="s">
        <v>539</v>
      </c>
      <c r="E350" t="s">
        <v>89</v>
      </c>
      <c r="I350" s="37" t="s">
        <v>1082</v>
      </c>
    </row>
    <row r="351" spans="1:9" ht="18">
      <c r="A351" s="38"/>
      <c r="I351" s="38"/>
    </row>
    <row r="352" spans="1:9">
      <c r="A352" s="62" t="s">
        <v>478</v>
      </c>
      <c r="E352" t="s">
        <v>90</v>
      </c>
      <c r="I352" s="62" t="s">
        <v>957</v>
      </c>
    </row>
    <row r="353" spans="1:9">
      <c r="A353" s="63" t="s">
        <v>540</v>
      </c>
      <c r="E353" t="s">
        <v>91</v>
      </c>
      <c r="I353" s="63" t="s">
        <v>958</v>
      </c>
    </row>
    <row r="354" spans="1:9">
      <c r="A354" s="64" t="s">
        <v>1622</v>
      </c>
      <c r="E354" t="s">
        <v>1703</v>
      </c>
      <c r="I354" s="64" t="s">
        <v>1968</v>
      </c>
    </row>
    <row r="355" spans="1:9">
      <c r="A355" s="64" t="s">
        <v>1035</v>
      </c>
      <c r="E355" t="s">
        <v>1035</v>
      </c>
      <c r="I355" s="64" t="s">
        <v>1035</v>
      </c>
    </row>
    <row r="356" spans="1:9">
      <c r="A356" s="66" t="s">
        <v>3</v>
      </c>
      <c r="E356" t="s">
        <v>3</v>
      </c>
      <c r="I356" s="73" t="s">
        <v>3</v>
      </c>
    </row>
    <row r="357" spans="1:9" ht="86.4">
      <c r="A357" s="37" t="s">
        <v>1087</v>
      </c>
      <c r="E357" t="s">
        <v>107</v>
      </c>
      <c r="I357" s="37" t="s">
        <v>29</v>
      </c>
    </row>
    <row r="358" spans="1:9" ht="18">
      <c r="A358" s="38"/>
      <c r="I358" s="38"/>
    </row>
    <row r="359" spans="1:9">
      <c r="A359" s="62" t="s">
        <v>424</v>
      </c>
      <c r="E359" t="s">
        <v>108</v>
      </c>
      <c r="I359" s="62" t="s">
        <v>30</v>
      </c>
    </row>
    <row r="360" spans="1:9">
      <c r="A360" s="63" t="s">
        <v>1088</v>
      </c>
      <c r="E360" t="s">
        <v>46</v>
      </c>
      <c r="I360" s="63" t="s">
        <v>31</v>
      </c>
    </row>
    <row r="361" spans="1:9">
      <c r="A361" s="64" t="s">
        <v>1638</v>
      </c>
      <c r="E361" t="s">
        <v>1705</v>
      </c>
      <c r="I361" s="64" t="s">
        <v>1874</v>
      </c>
    </row>
    <row r="362" spans="1:9">
      <c r="A362" s="64" t="s">
        <v>1036</v>
      </c>
      <c r="E362" t="s">
        <v>1036</v>
      </c>
      <c r="I362" s="64" t="s">
        <v>1036</v>
      </c>
    </row>
    <row r="363" spans="1:9">
      <c r="A363" s="66" t="s">
        <v>3</v>
      </c>
      <c r="E363" t="s">
        <v>3</v>
      </c>
      <c r="I363" s="73" t="s">
        <v>3</v>
      </c>
    </row>
    <row r="364" spans="1:9" ht="115.2">
      <c r="A364" s="37" t="s">
        <v>188</v>
      </c>
      <c r="E364" t="s">
        <v>65</v>
      </c>
      <c r="I364" s="37" t="s">
        <v>1100</v>
      </c>
    </row>
    <row r="365" spans="1:9" ht="18">
      <c r="A365" s="38"/>
      <c r="I365" s="38"/>
    </row>
    <row r="366" spans="1:9">
      <c r="A366" s="62" t="s">
        <v>189</v>
      </c>
      <c r="E366" t="s">
        <v>66</v>
      </c>
      <c r="I366" s="62" t="s">
        <v>973</v>
      </c>
    </row>
    <row r="367" spans="1:9">
      <c r="A367" s="63" t="s">
        <v>190</v>
      </c>
      <c r="E367" t="s">
        <v>67</v>
      </c>
      <c r="I367" s="63" t="s">
        <v>1101</v>
      </c>
    </row>
    <row r="368" spans="1:9">
      <c r="A368" s="64" t="s">
        <v>1623</v>
      </c>
      <c r="E368" t="s">
        <v>1709</v>
      </c>
      <c r="I368" s="64" t="s">
        <v>1969</v>
      </c>
    </row>
    <row r="369" spans="1:9">
      <c r="A369" s="64" t="s">
        <v>1037</v>
      </c>
      <c r="E369" t="s">
        <v>1037</v>
      </c>
      <c r="I369" s="64" t="s">
        <v>1037</v>
      </c>
    </row>
    <row r="370" spans="1:9">
      <c r="A370" s="66" t="s">
        <v>3</v>
      </c>
      <c r="E370" t="s">
        <v>3</v>
      </c>
      <c r="I370" s="73" t="s">
        <v>3</v>
      </c>
    </row>
    <row r="371" spans="1:9" ht="86.4">
      <c r="A371" s="37" t="s">
        <v>1095</v>
      </c>
      <c r="E371" t="s">
        <v>146</v>
      </c>
      <c r="I371" s="37" t="s">
        <v>215</v>
      </c>
    </row>
    <row r="372" spans="1:9" ht="18">
      <c r="A372" s="38"/>
      <c r="I372" s="38"/>
    </row>
    <row r="373" spans="1:9">
      <c r="A373" s="62" t="s">
        <v>969</v>
      </c>
      <c r="E373" t="s">
        <v>147</v>
      </c>
      <c r="I373" s="62" t="s">
        <v>216</v>
      </c>
    </row>
    <row r="374" spans="1:9">
      <c r="A374" s="63" t="s">
        <v>1532</v>
      </c>
      <c r="E374" t="s">
        <v>148</v>
      </c>
      <c r="I374" s="63" t="s">
        <v>217</v>
      </c>
    </row>
    <row r="375" spans="1:9">
      <c r="A375" s="64" t="s">
        <v>1639</v>
      </c>
      <c r="E375" t="s">
        <v>1710</v>
      </c>
      <c r="I375" s="64" t="s">
        <v>1876</v>
      </c>
    </row>
    <row r="376" spans="1:9">
      <c r="A376" s="64" t="s">
        <v>1038</v>
      </c>
      <c r="E376" t="s">
        <v>1038</v>
      </c>
      <c r="I376" s="64" t="s">
        <v>1038</v>
      </c>
    </row>
    <row r="377" spans="1:9">
      <c r="A377" s="66" t="s">
        <v>3</v>
      </c>
      <c r="E377" t="s">
        <v>3</v>
      </c>
      <c r="I377" s="73" t="s">
        <v>3</v>
      </c>
    </row>
    <row r="378" spans="1:9" ht="86.4">
      <c r="A378" s="37" t="s">
        <v>546</v>
      </c>
      <c r="E378" t="s">
        <v>129</v>
      </c>
      <c r="I378" s="37" t="s">
        <v>143</v>
      </c>
    </row>
    <row r="379" spans="1:9" ht="18">
      <c r="A379" s="38"/>
      <c r="I379" s="38"/>
    </row>
    <row r="380" spans="1:9">
      <c r="A380" s="62" t="s">
        <v>419</v>
      </c>
      <c r="E380" t="s">
        <v>130</v>
      </c>
      <c r="I380" s="62" t="s">
        <v>144</v>
      </c>
    </row>
    <row r="381" spans="1:9">
      <c r="A381" s="63" t="s">
        <v>547</v>
      </c>
      <c r="E381" t="s">
        <v>70</v>
      </c>
      <c r="I381" s="63" t="s">
        <v>145</v>
      </c>
    </row>
    <row r="382" spans="1:9">
      <c r="A382" s="64" t="s">
        <v>1624</v>
      </c>
      <c r="E382" t="s">
        <v>1713</v>
      </c>
      <c r="I382" s="64" t="s">
        <v>1877</v>
      </c>
    </row>
    <row r="383" spans="1:9">
      <c r="A383" s="64" t="s">
        <v>1039</v>
      </c>
      <c r="E383" t="s">
        <v>1039</v>
      </c>
      <c r="I383" s="64" t="s">
        <v>1039</v>
      </c>
    </row>
    <row r="384" spans="1:9">
      <c r="A384" s="66" t="s">
        <v>3</v>
      </c>
      <c r="E384" t="s">
        <v>3</v>
      </c>
      <c r="I384" s="73" t="s">
        <v>3</v>
      </c>
    </row>
    <row r="385" spans="1:9" ht="100.8">
      <c r="A385" s="37" t="s">
        <v>1083</v>
      </c>
      <c r="E385" t="s">
        <v>1076</v>
      </c>
      <c r="I385" s="37" t="s">
        <v>1063</v>
      </c>
    </row>
    <row r="386" spans="1:9" ht="18">
      <c r="A386" s="38"/>
      <c r="I386" s="38"/>
    </row>
    <row r="387" spans="1:9">
      <c r="A387" s="62" t="s">
        <v>959</v>
      </c>
      <c r="E387" t="s">
        <v>950</v>
      </c>
      <c r="I387" s="62" t="s">
        <v>0</v>
      </c>
    </row>
    <row r="388" spans="1:9">
      <c r="A388" s="63" t="s">
        <v>154</v>
      </c>
      <c r="E388" t="s">
        <v>951</v>
      </c>
      <c r="I388" s="63" t="s">
        <v>1</v>
      </c>
    </row>
    <row r="389" spans="1:9">
      <c r="A389" s="64" t="s">
        <v>1640</v>
      </c>
      <c r="E389" t="s">
        <v>1807</v>
      </c>
      <c r="I389" s="64" t="s">
        <v>1879</v>
      </c>
    </row>
    <row r="390" spans="1:9">
      <c r="A390" s="64" t="s">
        <v>1040</v>
      </c>
      <c r="E390" t="s">
        <v>1040</v>
      </c>
      <c r="I390" s="64" t="s">
        <v>1040</v>
      </c>
    </row>
    <row r="391" spans="1:9">
      <c r="A391" s="66" t="s">
        <v>3</v>
      </c>
      <c r="E391" t="s">
        <v>3</v>
      </c>
      <c r="I391" s="73" t="s">
        <v>3</v>
      </c>
    </row>
    <row r="392" spans="1:9" ht="86.4">
      <c r="A392" s="37" t="s">
        <v>1082</v>
      </c>
      <c r="E392" t="s">
        <v>1082</v>
      </c>
      <c r="I392" s="37" t="s">
        <v>1076</v>
      </c>
    </row>
    <row r="393" spans="1:9" ht="18">
      <c r="A393" s="38"/>
      <c r="I393" s="38"/>
    </row>
    <row r="394" spans="1:9">
      <c r="A394" s="62" t="s">
        <v>957</v>
      </c>
      <c r="E394" t="s">
        <v>957</v>
      </c>
      <c r="I394" s="62" t="s">
        <v>950</v>
      </c>
    </row>
    <row r="395" spans="1:9">
      <c r="A395" s="63" t="s">
        <v>958</v>
      </c>
      <c r="E395" t="s">
        <v>958</v>
      </c>
      <c r="I395" s="63" t="s">
        <v>951</v>
      </c>
    </row>
    <row r="396" spans="1:9">
      <c r="A396" s="64" t="s">
        <v>1641</v>
      </c>
      <c r="E396" t="s">
        <v>1808</v>
      </c>
      <c r="I396" s="64" t="s">
        <v>1970</v>
      </c>
    </row>
    <row r="397" spans="1:9">
      <c r="A397" s="64" t="s">
        <v>1041</v>
      </c>
      <c r="E397" t="s">
        <v>1041</v>
      </c>
      <c r="I397" s="64" t="s">
        <v>1041</v>
      </c>
    </row>
    <row r="398" spans="1:9">
      <c r="A398" s="66" t="s">
        <v>3</v>
      </c>
      <c r="E398" t="s">
        <v>3</v>
      </c>
      <c r="I398" s="73" t="s">
        <v>3</v>
      </c>
    </row>
    <row r="399" spans="1:9" ht="72">
      <c r="A399" s="37" t="s">
        <v>1076</v>
      </c>
    </row>
    <row r="400" spans="1:9" ht="18">
      <c r="A400" s="38"/>
    </row>
    <row r="401" spans="1:1">
      <c r="A401" s="62" t="s">
        <v>950</v>
      </c>
    </row>
    <row r="402" spans="1:1">
      <c r="A402" s="63" t="s">
        <v>951</v>
      </c>
    </row>
    <row r="403" spans="1:1">
      <c r="A403" s="64" t="s">
        <v>1642</v>
      </c>
    </row>
    <row r="404" spans="1:1">
      <c r="A404" s="64" t="s">
        <v>1042</v>
      </c>
    </row>
    <row r="405" spans="1:1">
      <c r="A405" s="66" t="s">
        <v>3</v>
      </c>
    </row>
  </sheetData>
  <hyperlinks>
    <hyperlink ref="A7" r:id="rId1" location="!/time/12898201" display="https://cartola.globo.com/ - !/time/12898201" xr:uid="{576BC389-68D4-42FC-A8AC-186037B69833}"/>
    <hyperlink ref="A14" r:id="rId2" location="!/time/26112653" display="https://cartola.globo.com/ - !/time/26112653" xr:uid="{6F476AAD-0359-4EC2-B1C5-2C7BC6B51C8B}"/>
    <hyperlink ref="A21" r:id="rId3" location="!/time/758525" display="https://cartola.globo.com/ - !/time/758525" xr:uid="{695347F9-C708-4435-ACC5-31342DEC08FF}"/>
    <hyperlink ref="A28" r:id="rId4" location="!/time/1492323" display="https://cartola.globo.com/ - !/time/1492323" xr:uid="{D9162AB5-84D4-4594-963F-8594FF6EA447}"/>
    <hyperlink ref="A35" r:id="rId5" location="!/time/12306" display="https://cartola.globo.com/ - !/time/12306" xr:uid="{791BF2F3-00D6-45E7-B47C-CAB32A59893B}"/>
    <hyperlink ref="A42" r:id="rId6" location="!/time/3534064" display="https://cartola.globo.com/ - !/time/3534064" xr:uid="{0C9585E0-D956-4950-9692-FFF8E3F85DF5}"/>
    <hyperlink ref="A49" r:id="rId7" location="!/time/1436379" display="https://cartola.globo.com/ - !/time/1436379" xr:uid="{7C3BC77D-B0BC-47B8-A934-6A73F2B208BB}"/>
    <hyperlink ref="A56" r:id="rId8" location="!/time/16330780" display="https://cartola.globo.com/ - !/time/16330780" xr:uid="{BEF509CA-ECFB-4111-B76E-70F82CDDBB4C}"/>
    <hyperlink ref="A63" r:id="rId9" location="!/time/49187443" display="https://cartola.globo.com/ - !/time/49187443" xr:uid="{FCB74A6C-50D7-45FE-9B1D-BF770A5C11CD}"/>
    <hyperlink ref="A70" r:id="rId10" location="!/time/8718932" display="https://cartola.globo.com/ - !/time/8718932" xr:uid="{77A972BA-48EF-4DB8-87A9-8096FB6067BB}"/>
    <hyperlink ref="A77" r:id="rId11" location="!/time/25932841" display="https://cartola.globo.com/ - !/time/25932841" xr:uid="{8BDF04AA-BA89-4193-A7A7-447165C0D2A6}"/>
    <hyperlink ref="A84" r:id="rId12" location="!/time/29164848" display="https://cartola.globo.com/ - !/time/29164848" xr:uid="{37A4DC0C-AC37-462F-AA8B-38B0883E0DC1}"/>
    <hyperlink ref="A91" r:id="rId13" location="!/time/7913088" display="https://cartola.globo.com/ - !/time/7913088" xr:uid="{47461776-0E1E-4567-8876-E418AFBEFDF7}"/>
    <hyperlink ref="A98" r:id="rId14" location="!/time/20537" display="https://cartola.globo.com/ - !/time/20537" xr:uid="{4B53A01B-B365-4DCE-AA90-5B214311ECB7}"/>
    <hyperlink ref="A105" r:id="rId15" location="!/time/721893" display="https://cartola.globo.com/ - !/time/721893" xr:uid="{658F429A-ABD5-41B7-9443-0BDDBD94F416}"/>
    <hyperlink ref="A112" r:id="rId16" location="!/time/40331" display="https://cartola.globo.com/ - !/time/40331" xr:uid="{500F4C27-678A-4285-973F-A1993E900B5A}"/>
    <hyperlink ref="A119" r:id="rId17" location="!/time/698261" display="https://cartola.globo.com/ - !/time/698261" xr:uid="{936158BB-81FA-4179-B36C-8EECBD2A401D}"/>
    <hyperlink ref="A126" r:id="rId18" location="!/time/47735653" display="https://cartola.globo.com/ - !/time/47735653" xr:uid="{29889315-7F68-431F-8304-B89F47AE99D9}"/>
    <hyperlink ref="A133" r:id="rId19" location="!/time/7958956" display="https://cartola.globo.com/ - !/time/7958956" xr:uid="{C878516D-4FA2-4811-9346-2F5AF7060B5D}"/>
    <hyperlink ref="A140" r:id="rId20" location="!/time/47653520" display="https://cartola.globo.com/ - !/time/47653520" xr:uid="{6375371F-37A8-4800-BBD9-2F6C90399E6D}"/>
    <hyperlink ref="A147" r:id="rId21" location="!/time/28673102" display="https://cartola.globo.com/ - !/time/28673102" xr:uid="{AAD24B65-6BA8-408B-9D28-B929A211FC3A}"/>
    <hyperlink ref="A154" r:id="rId22" location="!/time/784253" display="https://cartola.globo.com/ - !/time/784253" xr:uid="{272551DF-0D97-47CF-BFA0-0C61775CAF45}"/>
    <hyperlink ref="A161" r:id="rId23" location="!/time/86687" display="https://cartola.globo.com/ - !/time/86687" xr:uid="{48648D84-785F-493A-B2B4-E7D397340847}"/>
    <hyperlink ref="A168" r:id="rId24" location="!/time/13962138" display="https://cartola.globo.com/ - !/time/13962138" xr:uid="{E3A5CB25-29F8-4ED7-863B-930247A35390}"/>
    <hyperlink ref="A175" r:id="rId25" location="!/time/8221744" display="https://cartola.globo.com/ - !/time/8221744" xr:uid="{689F6520-4767-4946-9C2D-ECD31EB2BEE2}"/>
    <hyperlink ref="A182" r:id="rId26" location="!/time/61680" display="https://cartola.globo.com/ - !/time/61680" xr:uid="{282BCC64-F9C0-419F-8614-9FF66667AFC4}"/>
    <hyperlink ref="A189" r:id="rId27" location="!/time/191492" display="https://cartola.globo.com/ - !/time/191492" xr:uid="{F74FAEB0-8E05-415A-BCBF-A97497B792DF}"/>
    <hyperlink ref="A196" r:id="rId28" location="!/time/1481757" display="https://cartola.globo.com/ - !/time/1481757" xr:uid="{2990AC37-2788-4CC1-B4A3-3A4B53C2F10E}"/>
    <hyperlink ref="A203" r:id="rId29" location="!/time/23949123" display="https://cartola.globo.com/ - !/time/23949123" xr:uid="{E5625F34-A083-41A5-8DB5-256B695F1B5C}"/>
    <hyperlink ref="A210" r:id="rId30" location="!/time/86630" display="https://cartola.globo.com/ - !/time/86630" xr:uid="{7DD3D106-03AA-47CD-AD3E-6355E86E0989}"/>
    <hyperlink ref="A217" r:id="rId31" location="!/time/50199672" display="https://cartola.globo.com/ - !/time/50199672" xr:uid="{E311EEF3-41A4-4EDC-BA74-CAB31FEC7710}"/>
    <hyperlink ref="A224" r:id="rId32" location="!/time/442955" display="https://cartola.globo.com/ - !/time/442955" xr:uid="{3CC1131F-C28F-4022-B6C8-657F1AA593CF}"/>
    <hyperlink ref="A231" r:id="rId33" location="!/time/257623" display="https://cartola.globo.com/ - !/time/257623" xr:uid="{82DF5D6E-D707-4531-9E58-BE6E5C4A71A8}"/>
    <hyperlink ref="A238" r:id="rId34" location="!/time/515595" display="https://cartola.globo.com/ - !/time/515595" xr:uid="{B4238CEA-6F44-4679-8B3B-351DF901484A}"/>
    <hyperlink ref="A245" r:id="rId35" location="!/time/19497430" display="https://cartola.globo.com/ - !/time/19497430" xr:uid="{DC1DD474-71B1-411D-8F4F-224A87E52EB4}"/>
    <hyperlink ref="A252" r:id="rId36" location="!/time/224660" display="https://cartola.globo.com/ - !/time/224660" xr:uid="{71CE96ED-FD86-4408-9CF2-E463F79FA4DB}"/>
    <hyperlink ref="A259" r:id="rId37" location="!/time/3338343" display="https://cartola.globo.com/ - !/time/3338343" xr:uid="{58A804D0-66F1-4304-AB4D-E227CB96FB45}"/>
    <hyperlink ref="A266" r:id="rId38" location="!/time/4895" display="https://cartola.globo.com/ - !/time/4895" xr:uid="{77AAC92A-59AF-48C5-8C0E-AD690B3138C8}"/>
    <hyperlink ref="A273" r:id="rId39" location="!/time/4363" display="https://cartola.globo.com/ - !/time/4363" xr:uid="{80E4629D-F2C7-40CB-B703-937947204471}"/>
    <hyperlink ref="A280" r:id="rId40" location="!/time/26520086" display="https://cartola.globo.com/ - !/time/26520086" xr:uid="{4AEAD71F-0CEE-49FC-9BE6-1947FE2FF02F}"/>
    <hyperlink ref="A287" r:id="rId41" location="!/time/116252" display="https://cartola.globo.com/ - !/time/116252" xr:uid="{CCBAA4D5-E75C-4501-AC5C-DB4BEC3E0B9A}"/>
    <hyperlink ref="A294" r:id="rId42" location="!/time/28675005" display="https://cartola.globo.com/ - !/time/28675005" xr:uid="{23B93AB0-F8E2-4B6F-AF7C-905D43AE1497}"/>
    <hyperlink ref="A301" r:id="rId43" location="!/time/20039" display="https://cartola.globo.com/ - !/time/20039" xr:uid="{019299C4-4357-4979-8EF8-2834EC9A493B}"/>
    <hyperlink ref="A308" r:id="rId44" location="!/time/537240" display="https://cartola.globo.com/ - !/time/537240" xr:uid="{A242C350-CE35-4284-B000-CA28F8A7110C}"/>
    <hyperlink ref="A315" r:id="rId45" location="!/time/47546513" display="https://cartola.globo.com/ - !/time/47546513" xr:uid="{FF71641A-D616-43E6-83DC-E44DE191818F}"/>
    <hyperlink ref="A322" r:id="rId46" location="!/time/1086525" display="https://cartola.globo.com/ - !/time/1086525" xr:uid="{19C65046-A50A-48DB-BD06-AD97E3093836}"/>
    <hyperlink ref="A329" r:id="rId47" location="!/time/50988829" display="https://cartola.globo.com/ - !/time/50988829" xr:uid="{15D7E11F-CA13-4385-81E1-9599E0A2CB31}"/>
    <hyperlink ref="A336" r:id="rId48" location="!/time/47859550" display="https://cartola.globo.com/ - !/time/47859550" xr:uid="{13E0AD05-E172-47C6-B18C-D966A473589B}"/>
    <hyperlink ref="A343" r:id="rId49" location="!/time/1019819" display="https://cartola.globo.com/ - !/time/1019819" xr:uid="{7A21EAAC-0AC2-4261-8422-F0A8B4AEEA35}"/>
    <hyperlink ref="A350" r:id="rId50" location="!/time/52514" display="https://cartola.globo.com/ - !/time/52514" xr:uid="{208326B4-DCE3-4B87-9E8B-F2ED0ABA455B}"/>
    <hyperlink ref="A357" r:id="rId51" location="!/time/3118129" display="https://cartola.globo.com/ - !/time/3118129" xr:uid="{D5BDA299-5F53-4129-B7F6-EB6025AA708E}"/>
    <hyperlink ref="A364" r:id="rId52" location="!/time/26494010" display="https://cartola.globo.com/ - !/time/26494010" xr:uid="{02283599-DF3C-4724-83F9-59FA8B2EBADC}"/>
    <hyperlink ref="A371" r:id="rId53" location="!/time/1904287" display="https://cartola.globo.com/ - !/time/1904287" xr:uid="{3394603B-CF91-4259-A932-17F28A56ECF1}"/>
    <hyperlink ref="A378" r:id="rId54" location="!/time/475687" display="https://cartola.globo.com/ - !/time/475687" xr:uid="{1A7ADF93-0962-47AA-99A8-ED16E4DE04FC}"/>
    <hyperlink ref="A385" r:id="rId55" location="!/time/481630" display="https://cartola.globo.com/ - !/time/481630" xr:uid="{15F37551-1CC3-4699-9A35-B6C7923A7AF8}"/>
    <hyperlink ref="A392" r:id="rId56" location="!/time/25927536" display="https://cartola.globo.com/ - !/time/25927536" xr:uid="{3635F002-DAE7-48F1-B6E1-5A4CA270932A}"/>
    <hyperlink ref="A399" r:id="rId57" location="!/time/23290416" display="https://cartola.globo.com/ - !/time/23290416" xr:uid="{3B957C01-ABE8-482A-AB4F-E9CA39218403}"/>
    <hyperlink ref="I7" r:id="rId58" location="!/time/26112653" display="https://cartola.globo.com/ - !/time/26112653" xr:uid="{DD77CB06-28C3-4FD5-BBD2-5DEBCD7F5B39}"/>
    <hyperlink ref="I14" r:id="rId59" location="!/time/52514" display="https://cartola.globo.com/ - !/time/52514" xr:uid="{FAAC15DE-DF08-422A-87F9-E6C864F1DD8C}"/>
    <hyperlink ref="I21" r:id="rId60" location="!/time/29164848" display="https://cartola.globo.com/ - !/time/29164848" xr:uid="{4885492A-6D3D-4AF2-932B-0BE67C8E25B3}"/>
    <hyperlink ref="I28" r:id="rId61" location="!/time/784253" display="https://cartola.globo.com/ - !/time/784253" xr:uid="{B75D7ADD-883A-4A7F-A579-45ED057E0CEB}"/>
    <hyperlink ref="I35" r:id="rId62" location="!/time/19497430" display="https://cartola.globo.com/ - !/time/19497430" xr:uid="{42BDF0CF-5E2E-4F69-8DF2-A1F35649A863}"/>
    <hyperlink ref="I42" r:id="rId63" location="!/time/3534064" display="https://cartola.globo.com/ - !/time/3534064" xr:uid="{81117C17-87A1-4ED7-A694-552CDA61AC01}"/>
    <hyperlink ref="I49" r:id="rId64" location="!/time/20537" display="https://cartola.globo.com/ - !/time/20537" xr:uid="{FBAB126F-2E02-4A16-8E6D-F19FA44E1F14}"/>
    <hyperlink ref="I56" r:id="rId65" location="!/time/49187443" display="https://cartola.globo.com/ - !/time/49187443" xr:uid="{D72B7AD8-6254-4ECF-ACFE-9F49FF570030}"/>
    <hyperlink ref="I63" r:id="rId66" location="!/time/3338343" display="https://cartola.globo.com/ - !/time/3338343" xr:uid="{CCDE8122-CC9F-4A4B-B803-07871298ADF1}"/>
    <hyperlink ref="I70" r:id="rId67" location="!/time/698261" display="https://cartola.globo.com/ - !/time/698261" xr:uid="{2A55864C-603E-407E-876A-4EE54B6AF174}"/>
    <hyperlink ref="I77" r:id="rId68" location="!/time/1481757" display="https://cartola.globo.com/ - !/time/1481757" xr:uid="{A5F29691-C1B7-4A95-8DD1-513972E4AFD2}"/>
    <hyperlink ref="I84" r:id="rId69" location="!/time/7913088" display="https://cartola.globo.com/ - !/time/7913088" xr:uid="{A8D28C12-6C94-4201-93B4-98DC0AB9B008}"/>
    <hyperlink ref="I91" r:id="rId70" location="!/time/20039" display="https://cartola.globo.com/ - !/time/20039" xr:uid="{8E142878-1526-402C-9D4C-A3AE96066B27}"/>
    <hyperlink ref="I98" r:id="rId71" location="!/time/26494010" display="https://cartola.globo.com/ - !/time/26494010" xr:uid="{1636793C-8640-46C7-959D-8A3EA1FD9A0C}"/>
    <hyperlink ref="I105" r:id="rId72" location="!/time/8718932" display="https://cartola.globo.com/ - !/time/8718932" xr:uid="{24DDAFCB-C7D5-447C-8399-ECF2CB8BE2A4}"/>
    <hyperlink ref="I112" r:id="rId73" location="!/time/28673102" display="https://cartola.globo.com/ - !/time/28673102" xr:uid="{584C59C3-29EF-4A14-8394-E99AB9ABD9BF}"/>
    <hyperlink ref="I119" r:id="rId74" location="!/time/4363" display="https://cartola.globo.com/ - !/time/4363" xr:uid="{97138080-3707-4ECF-BA65-92C6D0B6DF9D}"/>
    <hyperlink ref="I126" r:id="rId75" location="!/time/537240" display="https://cartola.globo.com/ - !/time/537240" xr:uid="{D0507C2F-3018-4846-8EDE-C7B71DC6666E}"/>
    <hyperlink ref="I133" r:id="rId76" location="!/time/515595" display="https://cartola.globo.com/ - !/time/515595" xr:uid="{1C338E57-B19A-4477-A1E0-35F94102D989}"/>
    <hyperlink ref="I140" r:id="rId77" location="!/time/257623" display="https://cartola.globo.com/ - !/time/257623" xr:uid="{D4145691-0BB2-436B-B2CD-749FA2BF4533}"/>
    <hyperlink ref="I147" r:id="rId78" location="!/time/61680" display="https://cartola.globo.com/ - !/time/61680" xr:uid="{196D76B9-E344-49C9-AE78-FDAB9EE7DB00}"/>
    <hyperlink ref="I154" r:id="rId79" location="!/time/1904287" display="https://cartola.globo.com/ - !/time/1904287" xr:uid="{308960A2-E118-4F1E-BFE2-F451AF856DF2}"/>
    <hyperlink ref="I161" r:id="rId80" location="!/time/12898201" display="https://cartola.globo.com/ - !/time/12898201" xr:uid="{8C4B8B01-3C80-4C31-80B0-448EBA1C6A57}"/>
    <hyperlink ref="I168" r:id="rId81" location="!/time/16330780" display="https://cartola.globo.com/ - !/time/16330780" xr:uid="{ACD3E48E-9030-4E28-86E2-3CD23C4F6020}"/>
    <hyperlink ref="I175" r:id="rId82" location="!/time/329825" display="https://cartola.globo.com/ - !/time/329825" xr:uid="{1FF90519-CCDD-44DE-B01E-2C3DEFBA92F6}"/>
    <hyperlink ref="I182" r:id="rId83" location="!/time/1019819" display="https://cartola.globo.com/ - !/time/1019819" xr:uid="{20F01655-92F3-43E7-BFF2-B6A230262A86}"/>
    <hyperlink ref="I189" r:id="rId84" location="!/time/1436379" display="https://cartola.globo.com/ - !/time/1436379" xr:uid="{B53B7A26-025F-454D-ACF0-4FDEA00C34F2}"/>
    <hyperlink ref="I196" r:id="rId85" location="!/time/191492" display="https://cartola.globo.com/ - !/time/191492" xr:uid="{35174EE6-8DB7-4948-A407-BC3C348947F0}"/>
    <hyperlink ref="I203" r:id="rId86" location="!/time/224660" display="https://cartola.globo.com/ - !/time/224660" xr:uid="{8D2DD5EB-B0F6-469B-9020-545092B505BF}"/>
    <hyperlink ref="I210" r:id="rId87" location="!/time/47735653" display="https://cartola.globo.com/ - !/time/47735653" xr:uid="{C9756DFF-EE11-42D6-B48F-900020557789}"/>
    <hyperlink ref="I217" r:id="rId88" location="!/time/26520086" display="https://cartola.globo.com/ - !/time/26520086" xr:uid="{B7C97396-ADFA-4396-AE81-C117E095AC61}"/>
    <hyperlink ref="I224" r:id="rId89" location="!/time/28675005" display="https://cartola.globo.com/ - !/time/28675005" xr:uid="{B06BED16-CCCF-4CF5-9477-36A8B98FE7BC}"/>
    <hyperlink ref="I231" r:id="rId90" location="!/time/481630" display="https://cartola.globo.com/ - !/time/481630" xr:uid="{ECCB0B7B-B8DA-457B-8E8B-66AF21EAB5B2}"/>
    <hyperlink ref="I238" r:id="rId91" location="!/time/47859550" display="https://cartola.globo.com/ - !/time/47859550" xr:uid="{CEC1D553-01C5-4A56-936B-D31B71E53791}"/>
    <hyperlink ref="I245" r:id="rId92" location="!/time/12306" display="https://cartola.globo.com/ - !/time/12306" xr:uid="{31A8AADB-7FD8-42F4-9186-B9D67C4DC87B}"/>
    <hyperlink ref="I252" r:id="rId93" location="!/time/442955" display="https://cartola.globo.com/ - !/time/442955" xr:uid="{DEBEE110-27CF-419D-9859-588C839FB0CB}"/>
    <hyperlink ref="I259" r:id="rId94" location="!/time/40331" display="https://cartola.globo.com/ - !/time/40331" xr:uid="{EE906C82-772B-46F1-B9F5-55DD2BB1D4D9}"/>
    <hyperlink ref="I266" r:id="rId95" location="!/time/47653520" display="https://cartola.globo.com/ - !/time/47653520" xr:uid="{0ADB7DB0-42D7-4220-9934-A0FD33A2F8D1}"/>
    <hyperlink ref="I273" r:id="rId96" location="!/time/86630" display="https://cartola.globo.com/ - !/time/86630" xr:uid="{140D02C7-F6BF-426D-A830-775E976CD8DD}"/>
    <hyperlink ref="I280" r:id="rId97" location="!/time/25932841" display="https://cartola.globo.com/ - !/time/25932841" xr:uid="{8E618299-D65A-4E18-BFBA-FE9B590A0FC5}"/>
    <hyperlink ref="I287" r:id="rId98" location="!/time/758525" display="https://cartola.globo.com/ - !/time/758525" xr:uid="{7C3539DE-8119-493E-BFA3-508810BEBCA4}"/>
    <hyperlink ref="I294" r:id="rId99" location="!/time/13962138" display="https://cartola.globo.com/ - !/time/13962138" xr:uid="{EDF3E313-782A-4D6C-8E31-131568B86379}"/>
    <hyperlink ref="I301" r:id="rId100" location="!/time/1492323" display="https://cartola.globo.com/ - !/time/1492323" xr:uid="{60F6ADE5-AD7F-4E8B-BB18-13A150E2CDF3}"/>
    <hyperlink ref="I308" r:id="rId101" location="!/time/23949123" display="https://cartola.globo.com/ - !/time/23949123" xr:uid="{912EE51E-61B1-45C3-81F3-D282CF768FC8}"/>
    <hyperlink ref="I315" r:id="rId102" location="!/time/86687" display="https://cartola.globo.com/ - !/time/86687" xr:uid="{A0DED3A4-3EEB-4D0C-82B6-991BDA4F7DCE}"/>
    <hyperlink ref="I322" r:id="rId103" location="!/time/50988829" display="https://cartola.globo.com/ - !/time/50988829" xr:uid="{014165E4-8FCC-43B2-A62D-4846CE23D01A}"/>
    <hyperlink ref="I329" r:id="rId104" location="!/time/116252" display="https://cartola.globo.com/ - !/time/116252" xr:uid="{790F5C43-0A2D-4F11-81AD-64C5C168B344}"/>
    <hyperlink ref="I336" r:id="rId105" location="!/time/4895" display="https://cartola.globo.com/ - !/time/4895" xr:uid="{07AC2F67-6D1F-43AC-9B62-B86D7744C8D9}"/>
    <hyperlink ref="I343" r:id="rId106" location="!/time/475687" display="https://cartola.globo.com/ - !/time/475687" xr:uid="{1221221B-E2F8-4D73-9BFC-FFE2964D6E58}"/>
    <hyperlink ref="I350" r:id="rId107" location="!/time/25927536" display="https://cartola.globo.com/ - !/time/25927536" xr:uid="{4DFC215F-1EB6-4B73-AEC5-3A95068815E4}"/>
    <hyperlink ref="I357" r:id="rId108" location="!/time/8221744" display="https://cartola.globo.com/ - !/time/8221744" xr:uid="{8E5FBFB4-97B1-4C40-B33A-C830CBDC0C83}"/>
    <hyperlink ref="I364" r:id="rId109" location="!/time/47546513" display="https://cartola.globo.com/ - !/time/47546513" xr:uid="{106FB86B-214D-4E94-849A-F61DF32CBC53}"/>
    <hyperlink ref="I371" r:id="rId110" location="!/time/721893" display="https://cartola.globo.com/ - !/time/721893" xr:uid="{83BA56C8-28DB-49A1-9A27-B4604D05E6D1}"/>
    <hyperlink ref="I378" r:id="rId111" location="!/time/1086525" display="https://cartola.globo.com/ - !/time/1086525" xr:uid="{F935145A-61EF-4A5E-81D8-684D09A8FA7C}"/>
    <hyperlink ref="I385" r:id="rId112" location="!/time/50199672" display="https://cartola.globo.com/ - !/time/50199672" xr:uid="{24E1C65C-AE97-4360-87EF-FCCB384DDACE}"/>
    <hyperlink ref="I392" r:id="rId113" location="!/time/23290416" display="https://cartola.globo.com/ - !/time/23290416" xr:uid="{1EC69B11-70BA-4520-A1DA-12E7C8857143}"/>
  </hyperlinks>
  <pageMargins left="0.511811024" right="0.511811024" top="0.78740157499999996" bottom="0.78740157499999996" header="0.31496062000000002" footer="0.31496062000000002"/>
  <pageSetup paperSize="9" orientation="portrait" verticalDpi="0" r:id="rId114"/>
  <drawing r:id="rId1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sheetPr filterMode="1"/>
  <dimension ref="B1:F582"/>
  <sheetViews>
    <sheetView topLeftCell="A235" workbookViewId="0">
      <selection activeCell="E4" sqref="E4:E396"/>
    </sheetView>
  </sheetViews>
  <sheetFormatPr defaultRowHeight="14.4"/>
  <cols>
    <col min="2" max="2" width="45.21875" bestFit="1" customWidth="1"/>
    <col min="5" max="5" width="41.88671875" bestFit="1" customWidth="1"/>
  </cols>
  <sheetData>
    <row r="1" spans="2:6">
      <c r="C1" t="s">
        <v>1071</v>
      </c>
      <c r="F1" t="s">
        <v>1071</v>
      </c>
    </row>
    <row r="2" spans="2:6" hidden="1">
      <c r="B2" t="s">
        <v>186</v>
      </c>
      <c r="C2">
        <v>1</v>
      </c>
      <c r="E2" t="s">
        <v>961</v>
      </c>
      <c r="F2">
        <v>1</v>
      </c>
    </row>
    <row r="3" spans="2:6" hidden="1">
      <c r="B3" t="s">
        <v>187</v>
      </c>
      <c r="C3">
        <v>2</v>
      </c>
      <c r="E3" t="s">
        <v>962</v>
      </c>
      <c r="F3">
        <v>2</v>
      </c>
    </row>
    <row r="4" spans="2:6">
      <c r="B4" t="s">
        <v>1643</v>
      </c>
      <c r="C4">
        <v>3</v>
      </c>
      <c r="E4" t="s">
        <v>1960</v>
      </c>
      <c r="F4">
        <v>3</v>
      </c>
    </row>
    <row r="5" spans="2:6" hidden="1">
      <c r="B5" t="s">
        <v>981</v>
      </c>
      <c r="C5">
        <v>4</v>
      </c>
      <c r="E5" t="s">
        <v>981</v>
      </c>
      <c r="F5">
        <v>4</v>
      </c>
    </row>
    <row r="6" spans="2:6" hidden="1">
      <c r="B6" t="s">
        <v>3</v>
      </c>
      <c r="C6">
        <v>5</v>
      </c>
      <c r="E6" t="s">
        <v>3</v>
      </c>
      <c r="F6">
        <v>5</v>
      </c>
    </row>
    <row r="7" spans="2:6" hidden="1">
      <c r="B7" t="s">
        <v>179</v>
      </c>
      <c r="C7">
        <v>6</v>
      </c>
      <c r="E7" t="s">
        <v>179</v>
      </c>
      <c r="F7">
        <v>6</v>
      </c>
    </row>
    <row r="8" spans="2:6" hidden="1">
      <c r="C8">
        <v>7</v>
      </c>
      <c r="F8">
        <v>7</v>
      </c>
    </row>
    <row r="9" spans="2:6" hidden="1">
      <c r="B9" t="s">
        <v>180</v>
      </c>
      <c r="C9">
        <v>1</v>
      </c>
      <c r="E9" t="s">
        <v>180</v>
      </c>
      <c r="F9">
        <v>1</v>
      </c>
    </row>
    <row r="10" spans="2:6" hidden="1">
      <c r="B10" t="s">
        <v>181</v>
      </c>
      <c r="C10">
        <v>2</v>
      </c>
      <c r="E10" t="s">
        <v>181</v>
      </c>
      <c r="F10">
        <v>2</v>
      </c>
    </row>
    <row r="11" spans="2:6">
      <c r="B11" t="s">
        <v>1645</v>
      </c>
      <c r="C11">
        <v>3</v>
      </c>
      <c r="E11" t="s">
        <v>1810</v>
      </c>
      <c r="F11">
        <v>3</v>
      </c>
    </row>
    <row r="12" spans="2:6" hidden="1">
      <c r="B12" t="s">
        <v>982</v>
      </c>
      <c r="C12">
        <v>4</v>
      </c>
      <c r="E12" t="s">
        <v>982</v>
      </c>
      <c r="F12">
        <v>4</v>
      </c>
    </row>
    <row r="13" spans="2:6" hidden="1">
      <c r="B13" t="s">
        <v>3</v>
      </c>
      <c r="C13">
        <v>5</v>
      </c>
      <c r="E13" t="s">
        <v>10</v>
      </c>
      <c r="F13">
        <v>5</v>
      </c>
    </row>
    <row r="14" spans="2:6" hidden="1">
      <c r="B14" t="s">
        <v>1096</v>
      </c>
      <c r="C14">
        <v>6</v>
      </c>
      <c r="E14" t="s">
        <v>539</v>
      </c>
      <c r="F14">
        <v>6</v>
      </c>
    </row>
    <row r="15" spans="2:6" hidden="1">
      <c r="C15">
        <v>7</v>
      </c>
      <c r="F15">
        <v>7</v>
      </c>
    </row>
    <row r="16" spans="2:6" hidden="1">
      <c r="B16" t="s">
        <v>971</v>
      </c>
      <c r="C16">
        <v>1</v>
      </c>
      <c r="E16" t="s">
        <v>478</v>
      </c>
      <c r="F16">
        <v>1</v>
      </c>
    </row>
    <row r="17" spans="2:6" hidden="1">
      <c r="B17" t="s">
        <v>1097</v>
      </c>
      <c r="C17">
        <v>2</v>
      </c>
      <c r="E17" t="s">
        <v>540</v>
      </c>
      <c r="F17">
        <v>2</v>
      </c>
    </row>
    <row r="18" spans="2:6">
      <c r="B18" t="s">
        <v>1564</v>
      </c>
      <c r="C18">
        <v>3</v>
      </c>
      <c r="E18" t="s">
        <v>1811</v>
      </c>
      <c r="F18">
        <v>3</v>
      </c>
    </row>
    <row r="19" spans="2:6" hidden="1">
      <c r="B19" t="s">
        <v>983</v>
      </c>
      <c r="C19">
        <v>4</v>
      </c>
      <c r="E19" t="s">
        <v>983</v>
      </c>
      <c r="F19">
        <v>4</v>
      </c>
    </row>
    <row r="20" spans="2:6" hidden="1">
      <c r="B20" t="s">
        <v>3</v>
      </c>
      <c r="C20">
        <v>5</v>
      </c>
      <c r="E20" t="s">
        <v>3</v>
      </c>
      <c r="F20">
        <v>5</v>
      </c>
    </row>
    <row r="21" spans="2:6" hidden="1">
      <c r="B21" t="s">
        <v>1086</v>
      </c>
      <c r="C21">
        <v>6</v>
      </c>
      <c r="E21" t="s">
        <v>35</v>
      </c>
      <c r="F21">
        <v>6</v>
      </c>
    </row>
    <row r="22" spans="2:6" hidden="1">
      <c r="C22">
        <v>7</v>
      </c>
      <c r="F22">
        <v>7</v>
      </c>
    </row>
    <row r="23" spans="2:6" hidden="1">
      <c r="B23" t="s">
        <v>961</v>
      </c>
      <c r="C23">
        <v>1</v>
      </c>
      <c r="E23" t="s">
        <v>36</v>
      </c>
      <c r="F23">
        <v>1</v>
      </c>
    </row>
    <row r="24" spans="2:6" hidden="1">
      <c r="B24" t="s">
        <v>962</v>
      </c>
      <c r="C24">
        <v>2</v>
      </c>
      <c r="E24" t="s">
        <v>37</v>
      </c>
      <c r="F24">
        <v>2</v>
      </c>
    </row>
    <row r="25" spans="2:6">
      <c r="B25" t="s">
        <v>1799</v>
      </c>
      <c r="C25">
        <v>3</v>
      </c>
      <c r="E25" t="s">
        <v>1667</v>
      </c>
      <c r="F25">
        <v>3</v>
      </c>
    </row>
    <row r="26" spans="2:6" hidden="1">
      <c r="B26" t="s">
        <v>984</v>
      </c>
      <c r="C26">
        <v>4</v>
      </c>
      <c r="E26" t="s">
        <v>984</v>
      </c>
      <c r="F26">
        <v>4</v>
      </c>
    </row>
    <row r="27" spans="2:6" hidden="1">
      <c r="B27" t="s">
        <v>3</v>
      </c>
      <c r="C27">
        <v>5</v>
      </c>
      <c r="E27" t="s">
        <v>3</v>
      </c>
      <c r="F27">
        <v>5</v>
      </c>
    </row>
    <row r="28" spans="2:6" hidden="1">
      <c r="B28" t="s">
        <v>35</v>
      </c>
      <c r="C28">
        <v>6</v>
      </c>
      <c r="E28" t="s">
        <v>1077</v>
      </c>
      <c r="F28">
        <v>6</v>
      </c>
    </row>
    <row r="29" spans="2:6" hidden="1">
      <c r="C29">
        <v>7</v>
      </c>
      <c r="F29">
        <v>7</v>
      </c>
    </row>
    <row r="30" spans="2:6" hidden="1">
      <c r="B30" t="s">
        <v>36</v>
      </c>
      <c r="C30">
        <v>1</v>
      </c>
      <c r="E30" t="s">
        <v>954</v>
      </c>
      <c r="F30">
        <v>1</v>
      </c>
    </row>
    <row r="31" spans="2:6" hidden="1">
      <c r="B31" t="s">
        <v>37</v>
      </c>
      <c r="C31">
        <v>2</v>
      </c>
      <c r="E31" t="s">
        <v>1078</v>
      </c>
      <c r="F31">
        <v>2</v>
      </c>
    </row>
    <row r="32" spans="2:6">
      <c r="B32" t="s">
        <v>1650</v>
      </c>
      <c r="C32">
        <v>3</v>
      </c>
      <c r="E32" t="s">
        <v>1802</v>
      </c>
      <c r="F32">
        <v>3</v>
      </c>
    </row>
    <row r="33" spans="2:6" hidden="1">
      <c r="B33" t="s">
        <v>985</v>
      </c>
      <c r="C33">
        <v>4</v>
      </c>
      <c r="E33" t="s">
        <v>985</v>
      </c>
      <c r="F33">
        <v>4</v>
      </c>
    </row>
    <row r="34" spans="2:6" hidden="1">
      <c r="B34" t="s">
        <v>3</v>
      </c>
      <c r="C34">
        <v>5</v>
      </c>
      <c r="E34" t="s">
        <v>3</v>
      </c>
      <c r="F34">
        <v>5</v>
      </c>
    </row>
    <row r="35" spans="2:6" hidden="1">
      <c r="B35" t="s">
        <v>1077</v>
      </c>
      <c r="C35">
        <v>6</v>
      </c>
      <c r="E35" t="s">
        <v>11</v>
      </c>
      <c r="F35">
        <v>6</v>
      </c>
    </row>
    <row r="36" spans="2:6" hidden="1">
      <c r="C36">
        <v>7</v>
      </c>
      <c r="F36">
        <v>7</v>
      </c>
    </row>
    <row r="37" spans="2:6" hidden="1">
      <c r="B37" t="s">
        <v>954</v>
      </c>
      <c r="C37">
        <v>1</v>
      </c>
      <c r="E37" t="s">
        <v>12</v>
      </c>
      <c r="F37">
        <v>1</v>
      </c>
    </row>
    <row r="38" spans="2:6" hidden="1">
      <c r="B38" t="s">
        <v>1078</v>
      </c>
      <c r="C38">
        <v>2</v>
      </c>
      <c r="E38" t="s">
        <v>13</v>
      </c>
      <c r="F38">
        <v>2</v>
      </c>
    </row>
    <row r="39" spans="2:6">
      <c r="B39" t="s">
        <v>1800</v>
      </c>
      <c r="C39">
        <v>3</v>
      </c>
      <c r="E39" t="s">
        <v>1817</v>
      </c>
      <c r="F39">
        <v>3</v>
      </c>
    </row>
    <row r="40" spans="2:6" hidden="1">
      <c r="B40" t="s">
        <v>986</v>
      </c>
      <c r="C40">
        <v>4</v>
      </c>
      <c r="E40" t="s">
        <v>986</v>
      </c>
      <c r="F40">
        <v>4</v>
      </c>
    </row>
    <row r="41" spans="2:6" hidden="1">
      <c r="B41" t="s">
        <v>3</v>
      </c>
      <c r="C41">
        <v>5</v>
      </c>
      <c r="E41" t="s">
        <v>10</v>
      </c>
      <c r="F41">
        <v>5</v>
      </c>
    </row>
    <row r="42" spans="2:6" hidden="1">
      <c r="B42" t="s">
        <v>1093</v>
      </c>
      <c r="C42">
        <v>6</v>
      </c>
      <c r="E42" t="s">
        <v>1084</v>
      </c>
      <c r="F42">
        <v>6</v>
      </c>
    </row>
    <row r="43" spans="2:6" hidden="1">
      <c r="C43">
        <v>7</v>
      </c>
      <c r="F43">
        <v>7</v>
      </c>
    </row>
    <row r="44" spans="2:6" hidden="1">
      <c r="B44" t="s">
        <v>967</v>
      </c>
      <c r="C44">
        <v>1</v>
      </c>
      <c r="E44" t="s">
        <v>468</v>
      </c>
      <c r="F44">
        <v>1</v>
      </c>
    </row>
    <row r="45" spans="2:6" hidden="1">
      <c r="B45" t="s">
        <v>1094</v>
      </c>
      <c r="C45">
        <v>2</v>
      </c>
      <c r="E45" t="s">
        <v>1085</v>
      </c>
      <c r="F45">
        <v>2</v>
      </c>
    </row>
    <row r="46" spans="2:6">
      <c r="B46" t="s">
        <v>1619</v>
      </c>
      <c r="C46">
        <v>3</v>
      </c>
      <c r="E46" t="s">
        <v>1961</v>
      </c>
      <c r="F46">
        <v>3</v>
      </c>
    </row>
    <row r="47" spans="2:6" hidden="1">
      <c r="B47" t="s">
        <v>987</v>
      </c>
      <c r="C47">
        <v>4</v>
      </c>
      <c r="E47" t="s">
        <v>987</v>
      </c>
      <c r="F47">
        <v>4</v>
      </c>
    </row>
    <row r="48" spans="2:6" hidden="1">
      <c r="B48" t="s">
        <v>3</v>
      </c>
      <c r="C48">
        <v>5</v>
      </c>
      <c r="E48" t="s">
        <v>3</v>
      </c>
      <c r="F48">
        <v>5</v>
      </c>
    </row>
    <row r="49" spans="2:6" hidden="1">
      <c r="B49" t="s">
        <v>137</v>
      </c>
      <c r="C49">
        <v>6</v>
      </c>
      <c r="E49" t="s">
        <v>544</v>
      </c>
      <c r="F49">
        <v>6</v>
      </c>
    </row>
    <row r="50" spans="2:6" hidden="1">
      <c r="C50">
        <v>7</v>
      </c>
      <c r="F50">
        <v>7</v>
      </c>
    </row>
    <row r="51" spans="2:6" hidden="1">
      <c r="B51" t="s">
        <v>138</v>
      </c>
      <c r="C51">
        <v>1</v>
      </c>
      <c r="E51" t="s">
        <v>486</v>
      </c>
      <c r="F51">
        <v>1</v>
      </c>
    </row>
    <row r="52" spans="2:6" hidden="1">
      <c r="B52" t="s">
        <v>139</v>
      </c>
      <c r="C52">
        <v>2</v>
      </c>
      <c r="E52" t="s">
        <v>545</v>
      </c>
      <c r="F52">
        <v>2</v>
      </c>
    </row>
    <row r="53" spans="2:6">
      <c r="B53" t="s">
        <v>1651</v>
      </c>
      <c r="C53">
        <v>3</v>
      </c>
      <c r="E53" t="s">
        <v>1818</v>
      </c>
      <c r="F53">
        <v>3</v>
      </c>
    </row>
    <row r="54" spans="2:6" hidden="1">
      <c r="B54" t="s">
        <v>988</v>
      </c>
      <c r="C54">
        <v>4</v>
      </c>
      <c r="E54" t="s">
        <v>988</v>
      </c>
      <c r="F54">
        <v>4</v>
      </c>
    </row>
    <row r="55" spans="2:6" hidden="1">
      <c r="B55" t="s">
        <v>3</v>
      </c>
      <c r="C55">
        <v>5</v>
      </c>
      <c r="E55" t="s">
        <v>3</v>
      </c>
      <c r="F55">
        <v>5</v>
      </c>
    </row>
    <row r="56" spans="2:6" hidden="1">
      <c r="B56" t="s">
        <v>1083</v>
      </c>
      <c r="C56">
        <v>6</v>
      </c>
      <c r="E56" t="s">
        <v>32</v>
      </c>
      <c r="F56">
        <v>6</v>
      </c>
    </row>
    <row r="57" spans="2:6" hidden="1">
      <c r="C57">
        <v>7</v>
      </c>
      <c r="F57">
        <v>7</v>
      </c>
    </row>
    <row r="58" spans="2:6" hidden="1">
      <c r="B58" t="s">
        <v>959</v>
      </c>
      <c r="C58">
        <v>1</v>
      </c>
      <c r="E58" t="s">
        <v>33</v>
      </c>
      <c r="F58">
        <v>1</v>
      </c>
    </row>
    <row r="59" spans="2:6" hidden="1">
      <c r="B59" t="s">
        <v>154</v>
      </c>
      <c r="C59">
        <v>2</v>
      </c>
      <c r="E59" t="s">
        <v>34</v>
      </c>
      <c r="F59">
        <v>2</v>
      </c>
    </row>
    <row r="60" spans="2:6">
      <c r="B60" t="s">
        <v>1652</v>
      </c>
      <c r="C60">
        <v>3</v>
      </c>
      <c r="E60" t="s">
        <v>1820</v>
      </c>
      <c r="F60">
        <v>3</v>
      </c>
    </row>
    <row r="61" spans="2:6" hidden="1">
      <c r="B61" t="s">
        <v>989</v>
      </c>
      <c r="C61">
        <v>4</v>
      </c>
      <c r="E61" t="s">
        <v>989</v>
      </c>
      <c r="F61">
        <v>4</v>
      </c>
    </row>
    <row r="62" spans="2:6" hidden="1">
      <c r="B62" t="s">
        <v>3</v>
      </c>
      <c r="C62">
        <v>5</v>
      </c>
      <c r="E62" t="s">
        <v>3</v>
      </c>
      <c r="F62">
        <v>5</v>
      </c>
    </row>
    <row r="63" spans="2:6" hidden="1">
      <c r="B63" t="s">
        <v>173</v>
      </c>
      <c r="C63">
        <v>6</v>
      </c>
      <c r="E63" t="s">
        <v>109</v>
      </c>
      <c r="F63">
        <v>6</v>
      </c>
    </row>
    <row r="64" spans="2:6" hidden="1">
      <c r="C64">
        <v>7</v>
      </c>
      <c r="F64">
        <v>7</v>
      </c>
    </row>
    <row r="65" spans="2:6" hidden="1">
      <c r="B65" t="s">
        <v>174</v>
      </c>
      <c r="C65">
        <v>1</v>
      </c>
      <c r="E65" t="s">
        <v>110</v>
      </c>
      <c r="F65">
        <v>1</v>
      </c>
    </row>
    <row r="66" spans="2:6" hidden="1">
      <c r="B66" t="s">
        <v>175</v>
      </c>
      <c r="C66">
        <v>2</v>
      </c>
      <c r="E66" t="s">
        <v>111</v>
      </c>
      <c r="F66">
        <v>2</v>
      </c>
    </row>
    <row r="67" spans="2:6">
      <c r="B67" t="s">
        <v>1653</v>
      </c>
      <c r="C67">
        <v>3</v>
      </c>
      <c r="E67" t="s">
        <v>1822</v>
      </c>
      <c r="F67">
        <v>3</v>
      </c>
    </row>
    <row r="68" spans="2:6" hidden="1">
      <c r="B68" t="s">
        <v>990</v>
      </c>
      <c r="C68">
        <v>4</v>
      </c>
      <c r="E68" t="s">
        <v>990</v>
      </c>
      <c r="F68">
        <v>4</v>
      </c>
    </row>
    <row r="69" spans="2:6" hidden="1">
      <c r="B69" t="s">
        <v>3</v>
      </c>
      <c r="C69">
        <v>5</v>
      </c>
      <c r="E69" t="s">
        <v>3</v>
      </c>
      <c r="F69">
        <v>5</v>
      </c>
    </row>
    <row r="70" spans="2:6" hidden="1">
      <c r="B70" t="s">
        <v>1090</v>
      </c>
      <c r="C70">
        <v>6</v>
      </c>
      <c r="E70" t="s">
        <v>53</v>
      </c>
      <c r="F70">
        <v>6</v>
      </c>
    </row>
    <row r="71" spans="2:6" hidden="1">
      <c r="C71">
        <v>7</v>
      </c>
      <c r="F71">
        <v>7</v>
      </c>
    </row>
    <row r="72" spans="2:6" hidden="1">
      <c r="B72" t="s">
        <v>966</v>
      </c>
      <c r="C72">
        <v>1</v>
      </c>
      <c r="E72" t="s">
        <v>54</v>
      </c>
      <c r="F72">
        <v>1</v>
      </c>
    </row>
    <row r="73" spans="2:6" hidden="1">
      <c r="B73" t="s">
        <v>1091</v>
      </c>
      <c r="C73">
        <v>2</v>
      </c>
      <c r="E73" t="s">
        <v>55</v>
      </c>
      <c r="F73">
        <v>2</v>
      </c>
    </row>
    <row r="74" spans="2:6">
      <c r="B74" t="s">
        <v>1801</v>
      </c>
      <c r="C74">
        <v>3</v>
      </c>
      <c r="E74" t="s">
        <v>1823</v>
      </c>
      <c r="F74">
        <v>3</v>
      </c>
    </row>
    <row r="75" spans="2:6" hidden="1">
      <c r="B75" t="s">
        <v>991</v>
      </c>
      <c r="C75">
        <v>4</v>
      </c>
      <c r="E75" t="s">
        <v>991</v>
      </c>
      <c r="F75">
        <v>4</v>
      </c>
    </row>
    <row r="76" spans="2:6" hidden="1">
      <c r="B76" t="s">
        <v>3</v>
      </c>
      <c r="C76">
        <v>5</v>
      </c>
      <c r="E76" t="s">
        <v>10</v>
      </c>
      <c r="F76">
        <v>5</v>
      </c>
    </row>
    <row r="77" spans="2:6" hidden="1">
      <c r="B77" t="s">
        <v>209</v>
      </c>
      <c r="C77">
        <v>6</v>
      </c>
      <c r="E77" t="s">
        <v>203</v>
      </c>
      <c r="F77">
        <v>6</v>
      </c>
    </row>
    <row r="78" spans="2:6" hidden="1">
      <c r="C78">
        <v>7</v>
      </c>
      <c r="F78">
        <v>7</v>
      </c>
    </row>
    <row r="79" spans="2:6" hidden="1">
      <c r="B79" t="s">
        <v>210</v>
      </c>
      <c r="C79">
        <v>1</v>
      </c>
      <c r="E79" t="s">
        <v>204</v>
      </c>
      <c r="F79">
        <v>1</v>
      </c>
    </row>
    <row r="80" spans="2:6" hidden="1">
      <c r="B80" t="s">
        <v>211</v>
      </c>
      <c r="C80">
        <v>2</v>
      </c>
      <c r="E80" t="s">
        <v>205</v>
      </c>
      <c r="F80">
        <v>2</v>
      </c>
    </row>
    <row r="81" spans="2:6">
      <c r="B81" t="s">
        <v>1655</v>
      </c>
      <c r="C81">
        <v>3</v>
      </c>
      <c r="E81" t="s">
        <v>1823</v>
      </c>
      <c r="F81">
        <v>3</v>
      </c>
    </row>
    <row r="82" spans="2:6" hidden="1">
      <c r="B82" t="s">
        <v>992</v>
      </c>
      <c r="C82">
        <v>4</v>
      </c>
      <c r="E82" t="s">
        <v>992</v>
      </c>
      <c r="F82">
        <v>4</v>
      </c>
    </row>
    <row r="83" spans="2:6" hidden="1">
      <c r="B83" t="s">
        <v>3</v>
      </c>
      <c r="C83">
        <v>5</v>
      </c>
      <c r="E83" t="s">
        <v>3</v>
      </c>
      <c r="F83">
        <v>5</v>
      </c>
    </row>
    <row r="84" spans="2:6" hidden="1">
      <c r="B84" t="s">
        <v>80</v>
      </c>
      <c r="C84">
        <v>6</v>
      </c>
      <c r="E84" t="s">
        <v>56</v>
      </c>
      <c r="F84">
        <v>6</v>
      </c>
    </row>
    <row r="85" spans="2:6" hidden="1">
      <c r="C85">
        <v>7</v>
      </c>
      <c r="F85">
        <v>7</v>
      </c>
    </row>
    <row r="86" spans="2:6" hidden="1">
      <c r="B86" t="s">
        <v>81</v>
      </c>
      <c r="C86">
        <v>1</v>
      </c>
      <c r="E86" t="s">
        <v>57</v>
      </c>
      <c r="F86">
        <v>1</v>
      </c>
    </row>
    <row r="87" spans="2:6" hidden="1">
      <c r="B87" t="s">
        <v>82</v>
      </c>
      <c r="C87">
        <v>2</v>
      </c>
      <c r="E87" t="s">
        <v>58</v>
      </c>
      <c r="F87">
        <v>2</v>
      </c>
    </row>
    <row r="88" spans="2:6">
      <c r="B88" t="s">
        <v>1656</v>
      </c>
      <c r="C88">
        <v>3</v>
      </c>
      <c r="E88" t="s">
        <v>1824</v>
      </c>
      <c r="F88">
        <v>3</v>
      </c>
    </row>
    <row r="89" spans="2:6" hidden="1">
      <c r="B89" t="s">
        <v>993</v>
      </c>
      <c r="C89">
        <v>4</v>
      </c>
      <c r="E89" t="s">
        <v>993</v>
      </c>
      <c r="F89">
        <v>4</v>
      </c>
    </row>
    <row r="90" spans="2:6" hidden="1">
      <c r="B90" t="s">
        <v>3</v>
      </c>
      <c r="C90">
        <v>5</v>
      </c>
      <c r="E90" t="s">
        <v>3</v>
      </c>
      <c r="F90">
        <v>5</v>
      </c>
    </row>
    <row r="91" spans="2:6" hidden="1">
      <c r="B91" t="s">
        <v>203</v>
      </c>
      <c r="C91">
        <v>6</v>
      </c>
      <c r="E91" t="s">
        <v>65</v>
      </c>
      <c r="F91">
        <v>6</v>
      </c>
    </row>
    <row r="92" spans="2:6" hidden="1">
      <c r="C92">
        <v>7</v>
      </c>
      <c r="F92">
        <v>7</v>
      </c>
    </row>
    <row r="93" spans="2:6" hidden="1">
      <c r="B93" t="s">
        <v>204</v>
      </c>
      <c r="C93">
        <v>1</v>
      </c>
      <c r="E93" t="s">
        <v>66</v>
      </c>
      <c r="F93">
        <v>1</v>
      </c>
    </row>
    <row r="94" spans="2:6" hidden="1">
      <c r="B94" t="s">
        <v>205</v>
      </c>
      <c r="C94">
        <v>2</v>
      </c>
      <c r="E94" t="s">
        <v>67</v>
      </c>
      <c r="F94">
        <v>2</v>
      </c>
    </row>
    <row r="95" spans="2:6">
      <c r="B95" t="s">
        <v>1656</v>
      </c>
      <c r="C95">
        <v>3</v>
      </c>
      <c r="E95" t="s">
        <v>1825</v>
      </c>
      <c r="F95">
        <v>3</v>
      </c>
    </row>
    <row r="96" spans="2:6" hidden="1">
      <c r="B96" t="s">
        <v>994</v>
      </c>
      <c r="C96">
        <v>4</v>
      </c>
      <c r="E96" t="s">
        <v>994</v>
      </c>
      <c r="F96">
        <v>4</v>
      </c>
    </row>
    <row r="97" spans="2:6" hidden="1">
      <c r="B97" t="s">
        <v>3</v>
      </c>
      <c r="C97">
        <v>5</v>
      </c>
      <c r="E97" t="s">
        <v>3</v>
      </c>
      <c r="F97">
        <v>5</v>
      </c>
    </row>
    <row r="98" spans="2:6" hidden="1">
      <c r="B98" t="s">
        <v>86</v>
      </c>
      <c r="C98">
        <v>6</v>
      </c>
      <c r="E98" t="s">
        <v>188</v>
      </c>
      <c r="F98">
        <v>6</v>
      </c>
    </row>
    <row r="99" spans="2:6" hidden="1">
      <c r="C99">
        <v>7</v>
      </c>
      <c r="F99">
        <v>7</v>
      </c>
    </row>
    <row r="100" spans="2:6" hidden="1">
      <c r="B100" t="s">
        <v>87</v>
      </c>
      <c r="C100">
        <v>1</v>
      </c>
      <c r="E100" t="s">
        <v>189</v>
      </c>
      <c r="F100">
        <v>1</v>
      </c>
    </row>
    <row r="101" spans="2:6" hidden="1">
      <c r="B101" t="s">
        <v>88</v>
      </c>
      <c r="C101">
        <v>2</v>
      </c>
      <c r="E101" t="s">
        <v>190</v>
      </c>
      <c r="F101">
        <v>2</v>
      </c>
    </row>
    <row r="102" spans="2:6">
      <c r="B102" t="s">
        <v>1658</v>
      </c>
      <c r="C102">
        <v>3</v>
      </c>
      <c r="E102" t="s">
        <v>1827</v>
      </c>
      <c r="F102">
        <v>3</v>
      </c>
    </row>
    <row r="103" spans="2:6" hidden="1">
      <c r="B103" t="s">
        <v>995</v>
      </c>
      <c r="C103">
        <v>4</v>
      </c>
      <c r="E103" t="s">
        <v>995</v>
      </c>
      <c r="F103">
        <v>4</v>
      </c>
    </row>
    <row r="104" spans="2:6" hidden="1">
      <c r="B104" t="s">
        <v>3</v>
      </c>
      <c r="C104">
        <v>5</v>
      </c>
      <c r="E104" t="s">
        <v>3</v>
      </c>
      <c r="F104">
        <v>5</v>
      </c>
    </row>
    <row r="105" spans="2:6" hidden="1">
      <c r="B105" t="s">
        <v>41</v>
      </c>
      <c r="C105">
        <v>6</v>
      </c>
      <c r="E105" t="s">
        <v>1090</v>
      </c>
      <c r="F105">
        <v>6</v>
      </c>
    </row>
    <row r="106" spans="2:6" hidden="1">
      <c r="C106">
        <v>7</v>
      </c>
      <c r="F106">
        <v>7</v>
      </c>
    </row>
    <row r="107" spans="2:6" hidden="1">
      <c r="B107" t="s">
        <v>42</v>
      </c>
      <c r="C107">
        <v>1</v>
      </c>
      <c r="E107" t="s">
        <v>966</v>
      </c>
      <c r="F107">
        <v>1</v>
      </c>
    </row>
    <row r="108" spans="2:6" hidden="1">
      <c r="B108" t="s">
        <v>43</v>
      </c>
      <c r="C108">
        <v>2</v>
      </c>
      <c r="E108" t="s">
        <v>1091</v>
      </c>
      <c r="F108">
        <v>2</v>
      </c>
    </row>
    <row r="109" spans="2:6">
      <c r="B109" t="s">
        <v>1659</v>
      </c>
      <c r="C109">
        <v>3</v>
      </c>
      <c r="E109" t="s">
        <v>1828</v>
      </c>
      <c r="F109">
        <v>3</v>
      </c>
    </row>
    <row r="110" spans="2:6" hidden="1">
      <c r="B110" t="s">
        <v>996</v>
      </c>
      <c r="C110">
        <v>4</v>
      </c>
      <c r="E110" t="s">
        <v>996</v>
      </c>
      <c r="F110">
        <v>4</v>
      </c>
    </row>
    <row r="111" spans="2:6" hidden="1">
      <c r="B111" t="s">
        <v>3</v>
      </c>
      <c r="C111">
        <v>5</v>
      </c>
      <c r="E111" t="s">
        <v>10</v>
      </c>
      <c r="F111">
        <v>5</v>
      </c>
    </row>
    <row r="112" spans="2:6" hidden="1">
      <c r="B112" t="s">
        <v>20</v>
      </c>
      <c r="C112">
        <v>6</v>
      </c>
      <c r="E112" t="s">
        <v>1092</v>
      </c>
      <c r="F112">
        <v>6</v>
      </c>
    </row>
    <row r="113" spans="2:6" hidden="1">
      <c r="C113">
        <v>7</v>
      </c>
      <c r="F113">
        <v>7</v>
      </c>
    </row>
    <row r="114" spans="2:6" hidden="1">
      <c r="B114" t="s">
        <v>21</v>
      </c>
      <c r="C114">
        <v>1</v>
      </c>
      <c r="E114" t="s">
        <v>964</v>
      </c>
      <c r="F114">
        <v>1</v>
      </c>
    </row>
    <row r="115" spans="2:6" hidden="1">
      <c r="B115" t="s">
        <v>22</v>
      </c>
      <c r="C115">
        <v>2</v>
      </c>
      <c r="E115" t="s">
        <v>965</v>
      </c>
      <c r="F115">
        <v>2</v>
      </c>
    </row>
    <row r="116" spans="2:6">
      <c r="B116" t="s">
        <v>1660</v>
      </c>
      <c r="C116">
        <v>3</v>
      </c>
      <c r="E116" t="s">
        <v>1828</v>
      </c>
      <c r="F116">
        <v>3</v>
      </c>
    </row>
    <row r="117" spans="2:6" hidden="1">
      <c r="B117" t="s">
        <v>997</v>
      </c>
      <c r="C117">
        <v>4</v>
      </c>
      <c r="E117" t="s">
        <v>997</v>
      </c>
      <c r="F117">
        <v>4</v>
      </c>
    </row>
    <row r="118" spans="2:6" hidden="1">
      <c r="B118" t="s">
        <v>10</v>
      </c>
      <c r="C118">
        <v>5</v>
      </c>
      <c r="E118" t="s">
        <v>10</v>
      </c>
      <c r="F118">
        <v>5</v>
      </c>
    </row>
    <row r="119" spans="2:6" hidden="1">
      <c r="B119" t="s">
        <v>109</v>
      </c>
      <c r="C119">
        <v>6</v>
      </c>
      <c r="E119" t="s">
        <v>74</v>
      </c>
      <c r="F119">
        <v>6</v>
      </c>
    </row>
    <row r="120" spans="2:6" hidden="1">
      <c r="C120">
        <v>7</v>
      </c>
      <c r="F120">
        <v>7</v>
      </c>
    </row>
    <row r="121" spans="2:6" hidden="1">
      <c r="B121" t="s">
        <v>110</v>
      </c>
      <c r="C121">
        <v>1</v>
      </c>
      <c r="E121" t="s">
        <v>75</v>
      </c>
      <c r="F121">
        <v>1</v>
      </c>
    </row>
    <row r="122" spans="2:6" hidden="1">
      <c r="B122" t="s">
        <v>111</v>
      </c>
      <c r="C122">
        <v>2</v>
      </c>
      <c r="E122" t="s">
        <v>76</v>
      </c>
      <c r="F122">
        <v>2</v>
      </c>
    </row>
    <row r="123" spans="2:6">
      <c r="B123" t="s">
        <v>1662</v>
      </c>
      <c r="C123">
        <v>3</v>
      </c>
      <c r="E123" t="s">
        <v>1829</v>
      </c>
      <c r="F123">
        <v>3</v>
      </c>
    </row>
    <row r="124" spans="2:6" hidden="1">
      <c r="B124" t="s">
        <v>998</v>
      </c>
      <c r="C124">
        <v>4</v>
      </c>
      <c r="E124" t="s">
        <v>998</v>
      </c>
      <c r="F124">
        <v>4</v>
      </c>
    </row>
    <row r="125" spans="2:6" hidden="1">
      <c r="B125" t="s">
        <v>3</v>
      </c>
      <c r="C125">
        <v>5</v>
      </c>
      <c r="E125" t="s">
        <v>3</v>
      </c>
      <c r="F125">
        <v>5</v>
      </c>
    </row>
    <row r="126" spans="2:6" hidden="1">
      <c r="B126" t="s">
        <v>11</v>
      </c>
      <c r="C126">
        <v>6</v>
      </c>
      <c r="E126" t="s">
        <v>1093</v>
      </c>
      <c r="F126">
        <v>6</v>
      </c>
    </row>
    <row r="127" spans="2:6" hidden="1">
      <c r="C127">
        <v>7</v>
      </c>
      <c r="F127">
        <v>7</v>
      </c>
    </row>
    <row r="128" spans="2:6" hidden="1">
      <c r="B128" t="s">
        <v>12</v>
      </c>
      <c r="C128">
        <v>1</v>
      </c>
      <c r="E128" t="s">
        <v>967</v>
      </c>
      <c r="F128">
        <v>1</v>
      </c>
    </row>
    <row r="129" spans="2:6" hidden="1">
      <c r="B129" t="s">
        <v>13</v>
      </c>
      <c r="C129">
        <v>2</v>
      </c>
      <c r="E129" t="s">
        <v>1094</v>
      </c>
      <c r="F129">
        <v>2</v>
      </c>
    </row>
    <row r="130" spans="2:6">
      <c r="B130" t="s">
        <v>1663</v>
      </c>
      <c r="C130">
        <v>3</v>
      </c>
      <c r="E130" t="s">
        <v>1962</v>
      </c>
      <c r="F130">
        <v>3</v>
      </c>
    </row>
    <row r="131" spans="2:6" hidden="1">
      <c r="B131" t="s">
        <v>999</v>
      </c>
      <c r="C131">
        <v>4</v>
      </c>
      <c r="E131" t="s">
        <v>999</v>
      </c>
      <c r="F131">
        <v>4</v>
      </c>
    </row>
    <row r="132" spans="2:6" hidden="1">
      <c r="B132" t="s">
        <v>3</v>
      </c>
      <c r="C132">
        <v>5</v>
      </c>
      <c r="E132" t="s">
        <v>3</v>
      </c>
      <c r="F132">
        <v>5</v>
      </c>
    </row>
    <row r="133" spans="2:6" hidden="1">
      <c r="B133" t="s">
        <v>17</v>
      </c>
      <c r="C133">
        <v>6</v>
      </c>
      <c r="E133" t="s">
        <v>209</v>
      </c>
      <c r="F133">
        <v>6</v>
      </c>
    </row>
    <row r="134" spans="2:6" hidden="1">
      <c r="C134">
        <v>7</v>
      </c>
      <c r="F134">
        <v>7</v>
      </c>
    </row>
    <row r="135" spans="2:6" hidden="1">
      <c r="B135" t="s">
        <v>18</v>
      </c>
      <c r="C135">
        <v>1</v>
      </c>
      <c r="E135" t="s">
        <v>210</v>
      </c>
      <c r="F135">
        <v>1</v>
      </c>
    </row>
    <row r="136" spans="2:6" hidden="1">
      <c r="B136" t="s">
        <v>19</v>
      </c>
      <c r="C136">
        <v>2</v>
      </c>
      <c r="E136" t="s">
        <v>211</v>
      </c>
      <c r="F136">
        <v>2</v>
      </c>
    </row>
    <row r="137" spans="2:6">
      <c r="B137" t="s">
        <v>1664</v>
      </c>
      <c r="C137">
        <v>3</v>
      </c>
      <c r="E137" t="s">
        <v>1834</v>
      </c>
      <c r="F137">
        <v>3</v>
      </c>
    </row>
    <row r="138" spans="2:6" hidden="1">
      <c r="B138" t="s">
        <v>1000</v>
      </c>
      <c r="C138">
        <v>4</v>
      </c>
      <c r="E138" t="s">
        <v>1000</v>
      </c>
      <c r="F138">
        <v>4</v>
      </c>
    </row>
    <row r="139" spans="2:6" hidden="1">
      <c r="B139" t="s">
        <v>3</v>
      </c>
      <c r="C139">
        <v>5</v>
      </c>
      <c r="E139" t="s">
        <v>3</v>
      </c>
      <c r="F139">
        <v>5</v>
      </c>
    </row>
    <row r="140" spans="2:6" hidden="1">
      <c r="B140" t="s">
        <v>539</v>
      </c>
      <c r="C140">
        <v>6</v>
      </c>
      <c r="E140" t="s">
        <v>7</v>
      </c>
      <c r="F140">
        <v>6</v>
      </c>
    </row>
    <row r="141" spans="2:6" hidden="1">
      <c r="C141">
        <v>7</v>
      </c>
      <c r="F141">
        <v>7</v>
      </c>
    </row>
    <row r="142" spans="2:6" hidden="1">
      <c r="B142" t="s">
        <v>478</v>
      </c>
      <c r="C142">
        <v>1</v>
      </c>
      <c r="E142" t="s">
        <v>8</v>
      </c>
      <c r="F142">
        <v>1</v>
      </c>
    </row>
    <row r="143" spans="2:6" hidden="1">
      <c r="B143" t="s">
        <v>540</v>
      </c>
      <c r="C143">
        <v>2</v>
      </c>
      <c r="E143" t="s">
        <v>9</v>
      </c>
      <c r="F143">
        <v>2</v>
      </c>
    </row>
    <row r="144" spans="2:6">
      <c r="B144" t="s">
        <v>1666</v>
      </c>
      <c r="C144">
        <v>3</v>
      </c>
      <c r="E144" t="s">
        <v>1835</v>
      </c>
      <c r="F144">
        <v>3</v>
      </c>
    </row>
    <row r="145" spans="2:6" hidden="1">
      <c r="B145" t="s">
        <v>1001</v>
      </c>
      <c r="C145">
        <v>4</v>
      </c>
      <c r="E145" t="s">
        <v>1001</v>
      </c>
      <c r="F145">
        <v>4</v>
      </c>
    </row>
    <row r="146" spans="2:6" hidden="1">
      <c r="B146" t="s">
        <v>3</v>
      </c>
      <c r="C146">
        <v>5</v>
      </c>
      <c r="E146" t="s">
        <v>3</v>
      </c>
      <c r="F146">
        <v>5</v>
      </c>
    </row>
    <row r="147" spans="2:6" hidden="1">
      <c r="B147" t="s">
        <v>23</v>
      </c>
      <c r="C147">
        <v>6</v>
      </c>
      <c r="E147" t="s">
        <v>20</v>
      </c>
      <c r="F147">
        <v>6</v>
      </c>
    </row>
    <row r="148" spans="2:6" hidden="1">
      <c r="C148">
        <v>7</v>
      </c>
      <c r="F148">
        <v>7</v>
      </c>
    </row>
    <row r="149" spans="2:6" hidden="1">
      <c r="B149" t="s">
        <v>24</v>
      </c>
      <c r="C149">
        <v>1</v>
      </c>
      <c r="E149" t="s">
        <v>21</v>
      </c>
      <c r="F149">
        <v>1</v>
      </c>
    </row>
    <row r="150" spans="2:6" hidden="1">
      <c r="B150" t="s">
        <v>25</v>
      </c>
      <c r="C150">
        <v>2</v>
      </c>
      <c r="E150" t="s">
        <v>22</v>
      </c>
      <c r="F150">
        <v>2</v>
      </c>
    </row>
    <row r="151" spans="2:6">
      <c r="B151" t="s">
        <v>1667</v>
      </c>
      <c r="C151">
        <v>3</v>
      </c>
      <c r="E151" t="s">
        <v>1836</v>
      </c>
      <c r="F151">
        <v>3</v>
      </c>
    </row>
    <row r="152" spans="2:6" hidden="1">
      <c r="B152" t="s">
        <v>1002</v>
      </c>
      <c r="C152">
        <v>4</v>
      </c>
      <c r="E152" t="s">
        <v>1002</v>
      </c>
      <c r="F152">
        <v>4</v>
      </c>
    </row>
    <row r="153" spans="2:6" hidden="1">
      <c r="B153" t="s">
        <v>3</v>
      </c>
      <c r="C153">
        <v>5</v>
      </c>
      <c r="E153" t="s">
        <v>10</v>
      </c>
      <c r="F153">
        <v>5</v>
      </c>
    </row>
    <row r="154" spans="2:6" hidden="1">
      <c r="B154" t="s">
        <v>1095</v>
      </c>
      <c r="C154">
        <v>6</v>
      </c>
      <c r="E154" t="s">
        <v>1095</v>
      </c>
      <c r="F154">
        <v>6</v>
      </c>
    </row>
    <row r="155" spans="2:6" hidden="1">
      <c r="C155">
        <v>7</v>
      </c>
      <c r="F155">
        <v>7</v>
      </c>
    </row>
    <row r="156" spans="2:6" hidden="1">
      <c r="B156" t="s">
        <v>969</v>
      </c>
      <c r="C156">
        <v>1</v>
      </c>
      <c r="E156" t="s">
        <v>969</v>
      </c>
      <c r="F156">
        <v>1</v>
      </c>
    </row>
    <row r="157" spans="2:6" hidden="1">
      <c r="B157" t="s">
        <v>1532</v>
      </c>
      <c r="C157">
        <v>2</v>
      </c>
      <c r="E157" t="s">
        <v>1532</v>
      </c>
      <c r="F157">
        <v>2</v>
      </c>
    </row>
    <row r="158" spans="2:6">
      <c r="B158" t="s">
        <v>1802</v>
      </c>
      <c r="C158">
        <v>3</v>
      </c>
      <c r="E158" t="s">
        <v>1389</v>
      </c>
      <c r="F158">
        <v>3</v>
      </c>
    </row>
    <row r="159" spans="2:6" hidden="1">
      <c r="B159" t="s">
        <v>1003</v>
      </c>
      <c r="C159">
        <v>4</v>
      </c>
      <c r="E159" t="s">
        <v>1003</v>
      </c>
      <c r="F159">
        <v>4</v>
      </c>
    </row>
    <row r="160" spans="2:6" hidden="1">
      <c r="B160" t="s">
        <v>3</v>
      </c>
      <c r="C160">
        <v>5</v>
      </c>
      <c r="E160" t="s">
        <v>3</v>
      </c>
      <c r="F160">
        <v>5</v>
      </c>
    </row>
    <row r="161" spans="2:6" hidden="1">
      <c r="B161" t="s">
        <v>1098</v>
      </c>
      <c r="C161">
        <v>6</v>
      </c>
      <c r="E161" t="s">
        <v>17</v>
      </c>
      <c r="F161">
        <v>6</v>
      </c>
    </row>
    <row r="162" spans="2:6" hidden="1">
      <c r="C162">
        <v>7</v>
      </c>
      <c r="F162">
        <v>7</v>
      </c>
    </row>
    <row r="163" spans="2:6" hidden="1">
      <c r="B163" t="s">
        <v>972</v>
      </c>
      <c r="C163">
        <v>1</v>
      </c>
      <c r="E163" t="s">
        <v>18</v>
      </c>
      <c r="F163">
        <v>1</v>
      </c>
    </row>
    <row r="164" spans="2:6" hidden="1">
      <c r="B164" t="s">
        <v>1099</v>
      </c>
      <c r="C164">
        <v>2</v>
      </c>
      <c r="E164" t="s">
        <v>19</v>
      </c>
      <c r="F164">
        <v>2</v>
      </c>
    </row>
    <row r="165" spans="2:6">
      <c r="B165" t="s">
        <v>1670</v>
      </c>
      <c r="C165">
        <v>3</v>
      </c>
      <c r="E165" t="s">
        <v>1838</v>
      </c>
      <c r="F165">
        <v>3</v>
      </c>
    </row>
    <row r="166" spans="2:6" hidden="1">
      <c r="B166" t="s">
        <v>1004</v>
      </c>
      <c r="C166">
        <v>4</v>
      </c>
      <c r="E166" t="s">
        <v>1004</v>
      </c>
      <c r="F166">
        <v>4</v>
      </c>
    </row>
    <row r="167" spans="2:6" hidden="1">
      <c r="B167" t="s">
        <v>3</v>
      </c>
      <c r="C167">
        <v>5</v>
      </c>
      <c r="E167" t="s">
        <v>10</v>
      </c>
      <c r="F167">
        <v>5</v>
      </c>
    </row>
    <row r="168" spans="2:6" hidden="1">
      <c r="B168" t="s">
        <v>95</v>
      </c>
      <c r="C168">
        <v>6</v>
      </c>
      <c r="E168" t="s">
        <v>1089</v>
      </c>
      <c r="F168">
        <v>6</v>
      </c>
    </row>
    <row r="169" spans="2:6" hidden="1">
      <c r="C169">
        <v>7</v>
      </c>
      <c r="F169">
        <v>7</v>
      </c>
    </row>
    <row r="170" spans="2:6" hidden="1">
      <c r="B170" t="s">
        <v>96</v>
      </c>
      <c r="C170">
        <v>1</v>
      </c>
      <c r="E170" t="s">
        <v>963</v>
      </c>
      <c r="F170">
        <v>1</v>
      </c>
    </row>
    <row r="171" spans="2:6" hidden="1">
      <c r="B171" t="s">
        <v>97</v>
      </c>
      <c r="C171">
        <v>2</v>
      </c>
      <c r="E171" t="s">
        <v>601</v>
      </c>
      <c r="F171">
        <v>2</v>
      </c>
    </row>
    <row r="172" spans="2:6">
      <c r="B172" t="s">
        <v>1670</v>
      </c>
      <c r="C172">
        <v>3</v>
      </c>
      <c r="E172" t="s">
        <v>1838</v>
      </c>
      <c r="F172">
        <v>3</v>
      </c>
    </row>
    <row r="173" spans="2:6" hidden="1">
      <c r="B173" t="s">
        <v>1005</v>
      </c>
      <c r="C173">
        <v>4</v>
      </c>
      <c r="E173" t="s">
        <v>1005</v>
      </c>
      <c r="F173">
        <v>4</v>
      </c>
    </row>
    <row r="174" spans="2:6" hidden="1">
      <c r="B174" t="s">
        <v>3</v>
      </c>
      <c r="C174">
        <v>5</v>
      </c>
      <c r="E174" t="s">
        <v>3</v>
      </c>
      <c r="F174">
        <v>5</v>
      </c>
    </row>
    <row r="175" spans="2:6" hidden="1">
      <c r="B175" t="s">
        <v>544</v>
      </c>
      <c r="C175">
        <v>6</v>
      </c>
      <c r="E175" t="s">
        <v>173</v>
      </c>
      <c r="F175">
        <v>6</v>
      </c>
    </row>
    <row r="176" spans="2:6" hidden="1">
      <c r="C176">
        <v>7</v>
      </c>
      <c r="F176">
        <v>7</v>
      </c>
    </row>
    <row r="177" spans="2:6" hidden="1">
      <c r="B177" t="s">
        <v>486</v>
      </c>
      <c r="C177">
        <v>1</v>
      </c>
      <c r="E177" t="s">
        <v>174</v>
      </c>
      <c r="F177">
        <v>1</v>
      </c>
    </row>
    <row r="178" spans="2:6" hidden="1">
      <c r="B178" t="s">
        <v>545</v>
      </c>
      <c r="C178">
        <v>2</v>
      </c>
      <c r="E178" t="s">
        <v>175</v>
      </c>
      <c r="F178">
        <v>2</v>
      </c>
    </row>
    <row r="179" spans="2:6">
      <c r="B179" t="s">
        <v>1671</v>
      </c>
      <c r="C179">
        <v>3</v>
      </c>
      <c r="E179" t="s">
        <v>1840</v>
      </c>
      <c r="F179">
        <v>3</v>
      </c>
    </row>
    <row r="180" spans="2:6" hidden="1">
      <c r="B180" t="s">
        <v>1006</v>
      </c>
      <c r="C180">
        <v>4</v>
      </c>
      <c r="E180" t="s">
        <v>1006</v>
      </c>
      <c r="F180">
        <v>4</v>
      </c>
    </row>
    <row r="181" spans="2:6" hidden="1">
      <c r="B181" t="s">
        <v>3</v>
      </c>
      <c r="C181">
        <v>5</v>
      </c>
      <c r="E181" t="s">
        <v>3</v>
      </c>
      <c r="F181">
        <v>5</v>
      </c>
    </row>
    <row r="182" spans="2:6" hidden="1">
      <c r="B182" t="s">
        <v>1063</v>
      </c>
      <c r="C182">
        <v>6</v>
      </c>
      <c r="E182" t="s">
        <v>1079</v>
      </c>
      <c r="F182">
        <v>6</v>
      </c>
    </row>
    <row r="183" spans="2:6" hidden="1">
      <c r="C183">
        <v>7</v>
      </c>
      <c r="F183">
        <v>7</v>
      </c>
    </row>
    <row r="184" spans="2:6" hidden="1">
      <c r="B184" t="s">
        <v>0</v>
      </c>
      <c r="C184">
        <v>1</v>
      </c>
      <c r="E184" t="s">
        <v>952</v>
      </c>
      <c r="F184">
        <v>1</v>
      </c>
    </row>
    <row r="185" spans="2:6" hidden="1">
      <c r="B185" t="s">
        <v>1</v>
      </c>
      <c r="C185">
        <v>2</v>
      </c>
      <c r="E185" t="s">
        <v>1080</v>
      </c>
      <c r="F185">
        <v>2</v>
      </c>
    </row>
    <row r="186" spans="2:6">
      <c r="B186" t="s">
        <v>1672</v>
      </c>
      <c r="C186">
        <v>3</v>
      </c>
      <c r="E186" t="s">
        <v>1963</v>
      </c>
      <c r="F186">
        <v>3</v>
      </c>
    </row>
    <row r="187" spans="2:6" hidden="1">
      <c r="B187" t="s">
        <v>1007</v>
      </c>
      <c r="C187">
        <v>4</v>
      </c>
      <c r="E187" t="s">
        <v>1007</v>
      </c>
      <c r="F187">
        <v>4</v>
      </c>
    </row>
    <row r="188" spans="2:6" hidden="1">
      <c r="B188" t="s">
        <v>3</v>
      </c>
      <c r="C188">
        <v>5</v>
      </c>
      <c r="E188" t="s">
        <v>3</v>
      </c>
      <c r="F188">
        <v>5</v>
      </c>
    </row>
    <row r="189" spans="2:6" hidden="1">
      <c r="B189" t="s">
        <v>1092</v>
      </c>
      <c r="C189">
        <v>6</v>
      </c>
      <c r="E189" t="s">
        <v>185</v>
      </c>
      <c r="F189">
        <v>6</v>
      </c>
    </row>
    <row r="190" spans="2:6" hidden="1">
      <c r="C190">
        <v>7</v>
      </c>
      <c r="F190">
        <v>7</v>
      </c>
    </row>
    <row r="191" spans="2:6" hidden="1">
      <c r="B191" t="s">
        <v>964</v>
      </c>
      <c r="C191">
        <v>1</v>
      </c>
      <c r="E191" t="s">
        <v>186</v>
      </c>
      <c r="F191">
        <v>1</v>
      </c>
    </row>
    <row r="192" spans="2:6" hidden="1">
      <c r="B192" t="s">
        <v>965</v>
      </c>
      <c r="C192">
        <v>2</v>
      </c>
      <c r="E192" t="s">
        <v>187</v>
      </c>
      <c r="F192">
        <v>2</v>
      </c>
    </row>
    <row r="193" spans="2:6">
      <c r="B193" t="s">
        <v>1803</v>
      </c>
      <c r="C193">
        <v>3</v>
      </c>
      <c r="E193" t="s">
        <v>1843</v>
      </c>
      <c r="F193">
        <v>3</v>
      </c>
    </row>
    <row r="194" spans="2:6" hidden="1">
      <c r="B194" t="s">
        <v>1008</v>
      </c>
      <c r="C194">
        <v>4</v>
      </c>
      <c r="E194" t="s">
        <v>1008</v>
      </c>
      <c r="F194">
        <v>4</v>
      </c>
    </row>
    <row r="195" spans="2:6" hidden="1">
      <c r="B195" t="s">
        <v>3</v>
      </c>
      <c r="C195">
        <v>5</v>
      </c>
      <c r="E195" t="s">
        <v>3</v>
      </c>
      <c r="F195">
        <v>5</v>
      </c>
    </row>
    <row r="196" spans="2:6" hidden="1">
      <c r="B196" t="s">
        <v>53</v>
      </c>
      <c r="C196">
        <v>6</v>
      </c>
      <c r="E196" t="s">
        <v>80</v>
      </c>
      <c r="F196">
        <v>6</v>
      </c>
    </row>
    <row r="197" spans="2:6" hidden="1">
      <c r="C197">
        <v>7</v>
      </c>
      <c r="F197">
        <v>7</v>
      </c>
    </row>
    <row r="198" spans="2:6" hidden="1">
      <c r="B198" t="s">
        <v>54</v>
      </c>
      <c r="C198">
        <v>1</v>
      </c>
      <c r="E198" t="s">
        <v>81</v>
      </c>
      <c r="F198">
        <v>1</v>
      </c>
    </row>
    <row r="199" spans="2:6" hidden="1">
      <c r="B199" t="s">
        <v>55</v>
      </c>
      <c r="C199">
        <v>2</v>
      </c>
      <c r="E199" t="s">
        <v>82</v>
      </c>
      <c r="F199">
        <v>2</v>
      </c>
    </row>
    <row r="200" spans="2:6">
      <c r="B200" t="s">
        <v>1674</v>
      </c>
      <c r="C200">
        <v>3</v>
      </c>
      <c r="E200" t="s">
        <v>1844</v>
      </c>
      <c r="F200">
        <v>3</v>
      </c>
    </row>
    <row r="201" spans="2:6" hidden="1">
      <c r="B201" t="s">
        <v>1009</v>
      </c>
      <c r="C201">
        <v>4</v>
      </c>
      <c r="E201" t="s">
        <v>1009</v>
      </c>
      <c r="F201">
        <v>4</v>
      </c>
    </row>
    <row r="202" spans="2:6" hidden="1">
      <c r="B202" t="s">
        <v>3</v>
      </c>
      <c r="C202">
        <v>5</v>
      </c>
      <c r="E202" t="s">
        <v>3</v>
      </c>
      <c r="F202">
        <v>5</v>
      </c>
    </row>
    <row r="203" spans="2:6" hidden="1">
      <c r="B203" t="s">
        <v>26</v>
      </c>
      <c r="C203">
        <v>6</v>
      </c>
      <c r="E203" t="s">
        <v>68</v>
      </c>
      <c r="F203">
        <v>6</v>
      </c>
    </row>
    <row r="204" spans="2:6" hidden="1">
      <c r="C204">
        <v>7</v>
      </c>
      <c r="F204">
        <v>7</v>
      </c>
    </row>
    <row r="205" spans="2:6" hidden="1">
      <c r="B205" t="s">
        <v>27</v>
      </c>
      <c r="C205">
        <v>1</v>
      </c>
      <c r="E205" t="s">
        <v>69</v>
      </c>
      <c r="F205">
        <v>1</v>
      </c>
    </row>
    <row r="206" spans="2:6" hidden="1">
      <c r="B206" t="s">
        <v>28</v>
      </c>
      <c r="C206">
        <v>2</v>
      </c>
      <c r="E206" t="s">
        <v>70</v>
      </c>
      <c r="F206">
        <v>2</v>
      </c>
    </row>
    <row r="207" spans="2:6">
      <c r="B207" t="s">
        <v>1675</v>
      </c>
      <c r="C207">
        <v>3</v>
      </c>
      <c r="E207" t="s">
        <v>1845</v>
      </c>
      <c r="F207">
        <v>3</v>
      </c>
    </row>
    <row r="208" spans="2:6" hidden="1">
      <c r="B208" t="s">
        <v>1010</v>
      </c>
      <c r="C208">
        <v>4</v>
      </c>
      <c r="E208" t="s">
        <v>1010</v>
      </c>
      <c r="F208">
        <v>4</v>
      </c>
    </row>
    <row r="209" spans="2:6" hidden="1">
      <c r="B209" t="s">
        <v>3</v>
      </c>
      <c r="C209">
        <v>5</v>
      </c>
      <c r="E209" t="s">
        <v>3</v>
      </c>
      <c r="F209">
        <v>5</v>
      </c>
    </row>
    <row r="210" spans="2:6" hidden="1">
      <c r="B210" t="s">
        <v>62</v>
      </c>
      <c r="C210">
        <v>6</v>
      </c>
      <c r="E210" t="s">
        <v>129</v>
      </c>
      <c r="F210">
        <v>6</v>
      </c>
    </row>
    <row r="211" spans="2:6" hidden="1">
      <c r="C211">
        <v>7</v>
      </c>
      <c r="F211">
        <v>7</v>
      </c>
    </row>
    <row r="212" spans="2:6" hidden="1">
      <c r="B212" t="s">
        <v>63</v>
      </c>
      <c r="C212">
        <v>1</v>
      </c>
      <c r="E212" t="s">
        <v>130</v>
      </c>
      <c r="F212">
        <v>1</v>
      </c>
    </row>
    <row r="213" spans="2:6" hidden="1">
      <c r="B213" t="s">
        <v>64</v>
      </c>
      <c r="C213">
        <v>2</v>
      </c>
      <c r="E213" t="s">
        <v>70</v>
      </c>
      <c r="F213">
        <v>2</v>
      </c>
    </row>
    <row r="214" spans="2:6">
      <c r="B214" t="s">
        <v>1676</v>
      </c>
      <c r="C214">
        <v>3</v>
      </c>
      <c r="E214" t="s">
        <v>1846</v>
      </c>
      <c r="F214">
        <v>3</v>
      </c>
    </row>
    <row r="215" spans="2:6" hidden="1">
      <c r="B215" t="s">
        <v>1011</v>
      </c>
      <c r="C215">
        <v>4</v>
      </c>
      <c r="E215" t="s">
        <v>1011</v>
      </c>
      <c r="F215">
        <v>4</v>
      </c>
    </row>
    <row r="216" spans="2:6" hidden="1">
      <c r="B216" t="s">
        <v>3</v>
      </c>
      <c r="C216">
        <v>5</v>
      </c>
      <c r="E216" t="s">
        <v>3</v>
      </c>
      <c r="F216">
        <v>5</v>
      </c>
    </row>
    <row r="217" spans="2:6" hidden="1">
      <c r="B217" t="s">
        <v>1100</v>
      </c>
      <c r="C217">
        <v>6</v>
      </c>
      <c r="E217" t="s">
        <v>137</v>
      </c>
      <c r="F217">
        <v>6</v>
      </c>
    </row>
    <row r="218" spans="2:6" hidden="1">
      <c r="C218">
        <v>7</v>
      </c>
      <c r="F218">
        <v>7</v>
      </c>
    </row>
    <row r="219" spans="2:6" hidden="1">
      <c r="B219" t="s">
        <v>973</v>
      </c>
      <c r="C219">
        <v>1</v>
      </c>
      <c r="E219" t="s">
        <v>138</v>
      </c>
      <c r="F219">
        <v>1</v>
      </c>
    </row>
    <row r="220" spans="2:6" hidden="1">
      <c r="B220" t="s">
        <v>1101</v>
      </c>
      <c r="C220">
        <v>2</v>
      </c>
      <c r="E220" t="s">
        <v>139</v>
      </c>
      <c r="F220">
        <v>2</v>
      </c>
    </row>
    <row r="221" spans="2:6">
      <c r="B221" t="s">
        <v>1804</v>
      </c>
      <c r="C221">
        <v>3</v>
      </c>
      <c r="E221" t="s">
        <v>1847</v>
      </c>
      <c r="F221">
        <v>3</v>
      </c>
    </row>
    <row r="222" spans="2:6" hidden="1">
      <c r="B222" t="s">
        <v>1012</v>
      </c>
      <c r="C222">
        <v>4</v>
      </c>
      <c r="E222" t="s">
        <v>1012</v>
      </c>
      <c r="F222">
        <v>4</v>
      </c>
    </row>
    <row r="223" spans="2:6" hidden="1">
      <c r="B223" t="s">
        <v>3</v>
      </c>
      <c r="C223">
        <v>5</v>
      </c>
      <c r="E223" t="s">
        <v>3</v>
      </c>
      <c r="F223">
        <v>5</v>
      </c>
    </row>
    <row r="224" spans="2:6" hidden="1">
      <c r="B224" t="s">
        <v>44</v>
      </c>
      <c r="C224">
        <v>6</v>
      </c>
      <c r="E224" t="s">
        <v>1081</v>
      </c>
      <c r="F224">
        <v>6</v>
      </c>
    </row>
    <row r="225" spans="2:6" hidden="1">
      <c r="C225">
        <v>7</v>
      </c>
      <c r="F225">
        <v>7</v>
      </c>
    </row>
    <row r="226" spans="2:6" hidden="1">
      <c r="B226" t="s">
        <v>45</v>
      </c>
      <c r="C226">
        <v>1</v>
      </c>
      <c r="E226" t="s">
        <v>956</v>
      </c>
      <c r="F226">
        <v>1</v>
      </c>
    </row>
    <row r="227" spans="2:6" hidden="1">
      <c r="B227" t="s">
        <v>46</v>
      </c>
      <c r="C227">
        <v>2</v>
      </c>
      <c r="E227" t="s">
        <v>582</v>
      </c>
      <c r="F227">
        <v>2</v>
      </c>
    </row>
    <row r="228" spans="2:6">
      <c r="B228" t="s">
        <v>1677</v>
      </c>
      <c r="C228">
        <v>3</v>
      </c>
      <c r="E228" t="s">
        <v>1964</v>
      </c>
      <c r="F228">
        <v>3</v>
      </c>
    </row>
    <row r="229" spans="2:6" hidden="1">
      <c r="B229" t="s">
        <v>1013</v>
      </c>
      <c r="C229">
        <v>4</v>
      </c>
      <c r="E229" t="s">
        <v>1013</v>
      </c>
      <c r="F229">
        <v>4</v>
      </c>
    </row>
    <row r="230" spans="2:6" hidden="1">
      <c r="B230" t="s">
        <v>3</v>
      </c>
      <c r="C230">
        <v>5</v>
      </c>
      <c r="E230" t="s">
        <v>3</v>
      </c>
      <c r="F230">
        <v>5</v>
      </c>
    </row>
    <row r="231" spans="2:6" hidden="1">
      <c r="B231" t="s">
        <v>29</v>
      </c>
      <c r="C231">
        <v>6</v>
      </c>
      <c r="E231" t="s">
        <v>1083</v>
      </c>
      <c r="F231">
        <v>6</v>
      </c>
    </row>
    <row r="232" spans="2:6" hidden="1">
      <c r="C232">
        <v>7</v>
      </c>
      <c r="F232">
        <v>7</v>
      </c>
    </row>
    <row r="233" spans="2:6" hidden="1">
      <c r="B233" t="s">
        <v>30</v>
      </c>
      <c r="C233">
        <v>1</v>
      </c>
      <c r="E233" t="s">
        <v>959</v>
      </c>
      <c r="F233">
        <v>1</v>
      </c>
    </row>
    <row r="234" spans="2:6" hidden="1">
      <c r="B234" t="s">
        <v>31</v>
      </c>
      <c r="C234">
        <v>2</v>
      </c>
      <c r="E234" t="s">
        <v>154</v>
      </c>
      <c r="F234">
        <v>2</v>
      </c>
    </row>
    <row r="235" spans="2:6">
      <c r="B235" t="s">
        <v>1679</v>
      </c>
      <c r="C235">
        <v>3</v>
      </c>
      <c r="E235" t="s">
        <v>1965</v>
      </c>
      <c r="F235">
        <v>3</v>
      </c>
    </row>
    <row r="236" spans="2:6" hidden="1">
      <c r="B236" t="s">
        <v>1014</v>
      </c>
      <c r="C236">
        <v>4</v>
      </c>
      <c r="E236" t="s">
        <v>1014</v>
      </c>
      <c r="F236">
        <v>4</v>
      </c>
    </row>
    <row r="237" spans="2:6" hidden="1">
      <c r="B237" t="s">
        <v>3</v>
      </c>
      <c r="C237">
        <v>5</v>
      </c>
      <c r="E237" t="s">
        <v>3</v>
      </c>
      <c r="F237">
        <v>5</v>
      </c>
    </row>
    <row r="238" spans="2:6" hidden="1">
      <c r="B238" t="s">
        <v>68</v>
      </c>
      <c r="C238">
        <v>6</v>
      </c>
      <c r="E238" t="s">
        <v>44</v>
      </c>
      <c r="F238">
        <v>6</v>
      </c>
    </row>
    <row r="239" spans="2:6" hidden="1">
      <c r="C239">
        <v>7</v>
      </c>
      <c r="F239">
        <v>7</v>
      </c>
    </row>
    <row r="240" spans="2:6" hidden="1">
      <c r="B240" t="s">
        <v>69</v>
      </c>
      <c r="C240">
        <v>1</v>
      </c>
      <c r="E240" t="s">
        <v>45</v>
      </c>
      <c r="F240">
        <v>1</v>
      </c>
    </row>
    <row r="241" spans="2:6" hidden="1">
      <c r="B241" t="s">
        <v>70</v>
      </c>
      <c r="C241">
        <v>2</v>
      </c>
      <c r="E241" t="s">
        <v>46</v>
      </c>
      <c r="F241">
        <v>2</v>
      </c>
    </row>
    <row r="242" spans="2:6">
      <c r="B242" t="s">
        <v>1680</v>
      </c>
      <c r="C242">
        <v>3</v>
      </c>
      <c r="E242" t="s">
        <v>1849</v>
      </c>
      <c r="F242">
        <v>3</v>
      </c>
    </row>
    <row r="243" spans="2:6" hidden="1">
      <c r="B243" t="s">
        <v>1015</v>
      </c>
      <c r="C243">
        <v>4</v>
      </c>
      <c r="E243" t="s">
        <v>1015</v>
      </c>
      <c r="F243">
        <v>4</v>
      </c>
    </row>
    <row r="244" spans="2:6" hidden="1">
      <c r="B244" t="s">
        <v>3</v>
      </c>
      <c r="C244">
        <v>5</v>
      </c>
      <c r="E244" t="s">
        <v>3</v>
      </c>
      <c r="F244">
        <v>5</v>
      </c>
    </row>
    <row r="245" spans="2:6" hidden="1">
      <c r="B245" t="s">
        <v>4</v>
      </c>
      <c r="C245">
        <v>6</v>
      </c>
      <c r="E245" t="s">
        <v>62</v>
      </c>
      <c r="F245">
        <v>6</v>
      </c>
    </row>
    <row r="246" spans="2:6" hidden="1">
      <c r="C246">
        <v>7</v>
      </c>
      <c r="F246">
        <v>7</v>
      </c>
    </row>
    <row r="247" spans="2:6" hidden="1">
      <c r="B247" t="s">
        <v>5</v>
      </c>
      <c r="C247">
        <v>1</v>
      </c>
      <c r="E247" t="s">
        <v>63</v>
      </c>
      <c r="F247">
        <v>1</v>
      </c>
    </row>
    <row r="248" spans="2:6" hidden="1">
      <c r="B248" t="s">
        <v>6</v>
      </c>
      <c r="C248">
        <v>2</v>
      </c>
      <c r="E248" t="s">
        <v>64</v>
      </c>
      <c r="F248">
        <v>2</v>
      </c>
    </row>
    <row r="249" spans="2:6">
      <c r="B249" t="s">
        <v>1681</v>
      </c>
      <c r="C249">
        <v>3</v>
      </c>
      <c r="E249" t="s">
        <v>1850</v>
      </c>
      <c r="F249">
        <v>3</v>
      </c>
    </row>
    <row r="250" spans="2:6" hidden="1">
      <c r="B250" t="s">
        <v>1016</v>
      </c>
      <c r="C250">
        <v>4</v>
      </c>
      <c r="E250" t="s">
        <v>1016</v>
      </c>
      <c r="F250">
        <v>4</v>
      </c>
    </row>
    <row r="251" spans="2:6" hidden="1">
      <c r="B251" t="s">
        <v>3</v>
      </c>
      <c r="C251">
        <v>5</v>
      </c>
      <c r="E251" t="s">
        <v>3</v>
      </c>
      <c r="F251">
        <v>5</v>
      </c>
    </row>
    <row r="252" spans="2:6" hidden="1">
      <c r="B252" t="s">
        <v>1081</v>
      </c>
      <c r="C252">
        <v>6</v>
      </c>
      <c r="E252" t="s">
        <v>26</v>
      </c>
      <c r="F252">
        <v>6</v>
      </c>
    </row>
    <row r="253" spans="2:6" hidden="1">
      <c r="C253">
        <v>7</v>
      </c>
      <c r="F253">
        <v>7</v>
      </c>
    </row>
    <row r="254" spans="2:6" hidden="1">
      <c r="B254" t="s">
        <v>956</v>
      </c>
      <c r="C254">
        <v>1</v>
      </c>
      <c r="E254" t="s">
        <v>27</v>
      </c>
      <c r="F254">
        <v>1</v>
      </c>
    </row>
    <row r="255" spans="2:6" hidden="1">
      <c r="B255" t="s">
        <v>582</v>
      </c>
      <c r="C255">
        <v>2</v>
      </c>
      <c r="E255" t="s">
        <v>28</v>
      </c>
      <c r="F255">
        <v>2</v>
      </c>
    </row>
    <row r="256" spans="2:6">
      <c r="B256" t="s">
        <v>1681</v>
      </c>
      <c r="C256">
        <v>3</v>
      </c>
      <c r="E256" t="s">
        <v>1851</v>
      </c>
      <c r="F256">
        <v>3</v>
      </c>
    </row>
    <row r="257" spans="2:6" hidden="1">
      <c r="B257" t="s">
        <v>1017</v>
      </c>
      <c r="C257">
        <v>4</v>
      </c>
      <c r="E257" t="s">
        <v>1017</v>
      </c>
      <c r="F257">
        <v>4</v>
      </c>
    </row>
    <row r="258" spans="2:6" hidden="1">
      <c r="B258" t="s">
        <v>3</v>
      </c>
      <c r="C258">
        <v>5</v>
      </c>
      <c r="E258" t="s">
        <v>3</v>
      </c>
      <c r="F258">
        <v>5</v>
      </c>
    </row>
    <row r="259" spans="2:6" hidden="1">
      <c r="B259" t="s">
        <v>1084</v>
      </c>
      <c r="C259">
        <v>6</v>
      </c>
      <c r="E259" t="s">
        <v>89</v>
      </c>
      <c r="F259">
        <v>6</v>
      </c>
    </row>
    <row r="260" spans="2:6" hidden="1">
      <c r="C260">
        <v>7</v>
      </c>
      <c r="F260">
        <v>7</v>
      </c>
    </row>
    <row r="261" spans="2:6" hidden="1">
      <c r="B261" t="s">
        <v>468</v>
      </c>
      <c r="C261">
        <v>1</v>
      </c>
      <c r="E261" t="s">
        <v>90</v>
      </c>
      <c r="F261">
        <v>1</v>
      </c>
    </row>
    <row r="262" spans="2:6" hidden="1">
      <c r="B262" t="s">
        <v>1085</v>
      </c>
      <c r="C262">
        <v>2</v>
      </c>
      <c r="E262" t="s">
        <v>91</v>
      </c>
      <c r="F262">
        <v>2</v>
      </c>
    </row>
    <row r="263" spans="2:6">
      <c r="B263" t="s">
        <v>1682</v>
      </c>
      <c r="C263">
        <v>3</v>
      </c>
      <c r="E263" t="s">
        <v>1852</v>
      </c>
      <c r="F263">
        <v>3</v>
      </c>
    </row>
    <row r="264" spans="2:6" hidden="1">
      <c r="B264" t="s">
        <v>1018</v>
      </c>
      <c r="C264">
        <v>4</v>
      </c>
      <c r="E264" t="s">
        <v>1018</v>
      </c>
      <c r="F264">
        <v>4</v>
      </c>
    </row>
    <row r="265" spans="2:6" hidden="1">
      <c r="B265" t="s">
        <v>3</v>
      </c>
      <c r="C265">
        <v>5</v>
      </c>
      <c r="E265" t="s">
        <v>3</v>
      </c>
      <c r="F265">
        <v>5</v>
      </c>
    </row>
    <row r="266" spans="2:6" hidden="1">
      <c r="B266" t="s">
        <v>188</v>
      </c>
      <c r="C266">
        <v>6</v>
      </c>
      <c r="E266" t="s">
        <v>83</v>
      </c>
      <c r="F266">
        <v>6</v>
      </c>
    </row>
    <row r="267" spans="2:6" hidden="1">
      <c r="C267">
        <v>7</v>
      </c>
      <c r="F267">
        <v>7</v>
      </c>
    </row>
    <row r="268" spans="2:6" hidden="1">
      <c r="B268" t="s">
        <v>189</v>
      </c>
      <c r="C268">
        <v>1</v>
      </c>
      <c r="E268" t="s">
        <v>84</v>
      </c>
      <c r="F268">
        <v>1</v>
      </c>
    </row>
    <row r="269" spans="2:6" hidden="1">
      <c r="B269" t="s">
        <v>190</v>
      </c>
      <c r="C269">
        <v>2</v>
      </c>
      <c r="E269" t="s">
        <v>85</v>
      </c>
      <c r="F269">
        <v>2</v>
      </c>
    </row>
    <row r="270" spans="2:6">
      <c r="B270" t="s">
        <v>1684</v>
      </c>
      <c r="C270">
        <v>3</v>
      </c>
      <c r="E270" t="s">
        <v>1854</v>
      </c>
      <c r="F270">
        <v>3</v>
      </c>
    </row>
    <row r="271" spans="2:6" hidden="1">
      <c r="B271" t="s">
        <v>1019</v>
      </c>
      <c r="C271">
        <v>4</v>
      </c>
      <c r="E271" t="s">
        <v>1019</v>
      </c>
      <c r="F271">
        <v>4</v>
      </c>
    </row>
    <row r="272" spans="2:6" hidden="1">
      <c r="B272" t="s">
        <v>3</v>
      </c>
      <c r="C272">
        <v>5</v>
      </c>
      <c r="E272" t="s">
        <v>3</v>
      </c>
      <c r="F272">
        <v>5</v>
      </c>
    </row>
    <row r="273" spans="2:6" hidden="1">
      <c r="B273" t="s">
        <v>143</v>
      </c>
      <c r="C273">
        <v>6</v>
      </c>
      <c r="E273" t="s">
        <v>1096</v>
      </c>
      <c r="F273">
        <v>6</v>
      </c>
    </row>
    <row r="274" spans="2:6" hidden="1">
      <c r="C274">
        <v>7</v>
      </c>
      <c r="F274">
        <v>7</v>
      </c>
    </row>
    <row r="275" spans="2:6" hidden="1">
      <c r="B275" t="s">
        <v>144</v>
      </c>
      <c r="C275">
        <v>1</v>
      </c>
      <c r="E275" t="s">
        <v>971</v>
      </c>
      <c r="F275">
        <v>1</v>
      </c>
    </row>
    <row r="276" spans="2:6" hidden="1">
      <c r="B276" t="s">
        <v>145</v>
      </c>
      <c r="C276">
        <v>2</v>
      </c>
      <c r="E276" t="s">
        <v>1097</v>
      </c>
      <c r="F276">
        <v>2</v>
      </c>
    </row>
    <row r="277" spans="2:6">
      <c r="B277" t="s">
        <v>1685</v>
      </c>
      <c r="C277">
        <v>3</v>
      </c>
      <c r="E277" t="s">
        <v>1966</v>
      </c>
      <c r="F277">
        <v>3</v>
      </c>
    </row>
    <row r="278" spans="2:6" hidden="1">
      <c r="B278" t="s">
        <v>1020</v>
      </c>
      <c r="C278">
        <v>4</v>
      </c>
      <c r="E278" t="s">
        <v>1020</v>
      </c>
      <c r="F278">
        <v>4</v>
      </c>
    </row>
    <row r="279" spans="2:6" hidden="1">
      <c r="B279" t="s">
        <v>3</v>
      </c>
      <c r="C279">
        <v>5</v>
      </c>
      <c r="E279" t="s">
        <v>3</v>
      </c>
      <c r="F279">
        <v>5</v>
      </c>
    </row>
    <row r="280" spans="2:6" hidden="1">
      <c r="B280" t="s">
        <v>83</v>
      </c>
      <c r="C280">
        <v>6</v>
      </c>
      <c r="E280" t="s">
        <v>41</v>
      </c>
      <c r="F280">
        <v>6</v>
      </c>
    </row>
    <row r="281" spans="2:6" hidden="1">
      <c r="C281">
        <v>7</v>
      </c>
      <c r="F281">
        <v>7</v>
      </c>
    </row>
    <row r="282" spans="2:6" hidden="1">
      <c r="B282" t="s">
        <v>84</v>
      </c>
      <c r="C282">
        <v>1</v>
      </c>
      <c r="E282" t="s">
        <v>42</v>
      </c>
      <c r="F282">
        <v>1</v>
      </c>
    </row>
    <row r="283" spans="2:6" hidden="1">
      <c r="B283" t="s">
        <v>85</v>
      </c>
      <c r="C283">
        <v>2</v>
      </c>
      <c r="E283" t="s">
        <v>43</v>
      </c>
      <c r="F283">
        <v>2</v>
      </c>
    </row>
    <row r="284" spans="2:6">
      <c r="B284" t="s">
        <v>1688</v>
      </c>
      <c r="C284">
        <v>3</v>
      </c>
      <c r="E284" t="s">
        <v>1860</v>
      </c>
      <c r="F284">
        <v>3</v>
      </c>
    </row>
    <row r="285" spans="2:6" hidden="1">
      <c r="B285" t="s">
        <v>1021</v>
      </c>
      <c r="C285">
        <v>4</v>
      </c>
      <c r="E285" t="s">
        <v>1021</v>
      </c>
      <c r="F285">
        <v>4</v>
      </c>
    </row>
    <row r="286" spans="2:6" hidden="1">
      <c r="B286" t="s">
        <v>3</v>
      </c>
      <c r="C286">
        <v>5</v>
      </c>
      <c r="E286" t="s">
        <v>3</v>
      </c>
      <c r="F286">
        <v>5</v>
      </c>
    </row>
    <row r="287" spans="2:6" hidden="1">
      <c r="B287" t="s">
        <v>1089</v>
      </c>
      <c r="C287">
        <v>6</v>
      </c>
      <c r="E287" t="s">
        <v>38</v>
      </c>
      <c r="F287">
        <v>6</v>
      </c>
    </row>
    <row r="288" spans="2:6" hidden="1">
      <c r="C288">
        <v>7</v>
      </c>
      <c r="F288">
        <v>7</v>
      </c>
    </row>
    <row r="289" spans="2:6" hidden="1">
      <c r="B289" t="s">
        <v>963</v>
      </c>
      <c r="C289">
        <v>1</v>
      </c>
      <c r="E289" t="s">
        <v>39</v>
      </c>
      <c r="F289">
        <v>1</v>
      </c>
    </row>
    <row r="290" spans="2:6" hidden="1">
      <c r="B290" t="s">
        <v>601</v>
      </c>
      <c r="C290">
        <v>2</v>
      </c>
      <c r="E290" t="s">
        <v>40</v>
      </c>
      <c r="F290">
        <v>2</v>
      </c>
    </row>
    <row r="291" spans="2:6">
      <c r="B291" t="s">
        <v>1805</v>
      </c>
      <c r="C291">
        <v>3</v>
      </c>
      <c r="E291" t="s">
        <v>1863</v>
      </c>
      <c r="F291">
        <v>3</v>
      </c>
    </row>
    <row r="292" spans="2:6" hidden="1">
      <c r="B292" t="s">
        <v>1022</v>
      </c>
      <c r="C292">
        <v>4</v>
      </c>
      <c r="E292" t="s">
        <v>1022</v>
      </c>
      <c r="F292">
        <v>4</v>
      </c>
    </row>
    <row r="293" spans="2:6" hidden="1">
      <c r="B293" t="s">
        <v>3</v>
      </c>
      <c r="C293">
        <v>5</v>
      </c>
      <c r="E293" t="s">
        <v>3</v>
      </c>
      <c r="F293">
        <v>5</v>
      </c>
    </row>
    <row r="294" spans="2:6" hidden="1">
      <c r="B294" t="s">
        <v>32</v>
      </c>
      <c r="C294">
        <v>6</v>
      </c>
      <c r="E294" t="s">
        <v>95</v>
      </c>
      <c r="F294">
        <v>6</v>
      </c>
    </row>
    <row r="295" spans="2:6" hidden="1">
      <c r="C295">
        <v>7</v>
      </c>
      <c r="F295">
        <v>7</v>
      </c>
    </row>
    <row r="296" spans="2:6" hidden="1">
      <c r="B296" t="s">
        <v>33</v>
      </c>
      <c r="C296">
        <v>1</v>
      </c>
      <c r="E296" t="s">
        <v>96</v>
      </c>
      <c r="F296">
        <v>1</v>
      </c>
    </row>
    <row r="297" spans="2:6" hidden="1">
      <c r="B297" t="s">
        <v>34</v>
      </c>
      <c r="C297">
        <v>2</v>
      </c>
      <c r="E297" t="s">
        <v>97</v>
      </c>
      <c r="F297">
        <v>2</v>
      </c>
    </row>
    <row r="298" spans="2:6">
      <c r="B298" t="s">
        <v>1690</v>
      </c>
      <c r="C298">
        <v>3</v>
      </c>
      <c r="E298" t="s">
        <v>1865</v>
      </c>
      <c r="F298">
        <v>3</v>
      </c>
    </row>
    <row r="299" spans="2:6" hidden="1">
      <c r="B299" t="s">
        <v>1023</v>
      </c>
      <c r="C299">
        <v>4</v>
      </c>
      <c r="E299" t="s">
        <v>1023</v>
      </c>
      <c r="F299">
        <v>4</v>
      </c>
    </row>
    <row r="300" spans="2:6" hidden="1">
      <c r="B300" t="s">
        <v>3</v>
      </c>
      <c r="C300">
        <v>5</v>
      </c>
      <c r="E300" t="s">
        <v>3</v>
      </c>
      <c r="F300">
        <v>5</v>
      </c>
    </row>
    <row r="301" spans="2:6" hidden="1">
      <c r="B301" t="s">
        <v>215</v>
      </c>
      <c r="C301">
        <v>6</v>
      </c>
      <c r="E301" t="s">
        <v>146</v>
      </c>
      <c r="F301">
        <v>6</v>
      </c>
    </row>
    <row r="302" spans="2:6" hidden="1">
      <c r="C302">
        <v>7</v>
      </c>
      <c r="F302">
        <v>7</v>
      </c>
    </row>
    <row r="303" spans="2:6" hidden="1">
      <c r="B303" t="s">
        <v>216</v>
      </c>
      <c r="C303">
        <v>1</v>
      </c>
      <c r="E303" t="s">
        <v>147</v>
      </c>
      <c r="F303">
        <v>1</v>
      </c>
    </row>
    <row r="304" spans="2:6" hidden="1">
      <c r="B304" t="s">
        <v>217</v>
      </c>
      <c r="C304">
        <v>2</v>
      </c>
      <c r="E304" t="s">
        <v>148</v>
      </c>
      <c r="F304">
        <v>2</v>
      </c>
    </row>
    <row r="305" spans="2:6">
      <c r="B305" t="s">
        <v>1691</v>
      </c>
      <c r="C305">
        <v>3</v>
      </c>
      <c r="E305" t="s">
        <v>1867</v>
      </c>
      <c r="F305">
        <v>3</v>
      </c>
    </row>
    <row r="306" spans="2:6" hidden="1">
      <c r="B306" t="s">
        <v>1024</v>
      </c>
      <c r="C306">
        <v>4</v>
      </c>
      <c r="E306" t="s">
        <v>1024</v>
      </c>
      <c r="F306">
        <v>4</v>
      </c>
    </row>
    <row r="307" spans="2:6" hidden="1">
      <c r="B307" t="s">
        <v>3</v>
      </c>
      <c r="C307">
        <v>5</v>
      </c>
      <c r="E307" t="s">
        <v>3</v>
      </c>
      <c r="F307">
        <v>5</v>
      </c>
    </row>
    <row r="308" spans="2:6" hidden="1">
      <c r="B308" t="s">
        <v>1079</v>
      </c>
      <c r="C308">
        <v>6</v>
      </c>
      <c r="E308" t="s">
        <v>4</v>
      </c>
      <c r="F308">
        <v>6</v>
      </c>
    </row>
    <row r="309" spans="2:6" hidden="1">
      <c r="C309">
        <v>7</v>
      </c>
      <c r="F309">
        <v>7</v>
      </c>
    </row>
    <row r="310" spans="2:6" hidden="1">
      <c r="B310" t="s">
        <v>952</v>
      </c>
      <c r="C310">
        <v>1</v>
      </c>
      <c r="E310" t="s">
        <v>5</v>
      </c>
      <c r="F310">
        <v>1</v>
      </c>
    </row>
    <row r="311" spans="2:6" hidden="1">
      <c r="B311" t="s">
        <v>1080</v>
      </c>
      <c r="C311">
        <v>2</v>
      </c>
      <c r="E311" t="s">
        <v>6</v>
      </c>
      <c r="F311">
        <v>2</v>
      </c>
    </row>
    <row r="312" spans="2:6">
      <c r="B312" t="s">
        <v>1806</v>
      </c>
      <c r="C312">
        <v>3</v>
      </c>
      <c r="E312" t="s">
        <v>1868</v>
      </c>
      <c r="F312">
        <v>3</v>
      </c>
    </row>
    <row r="313" spans="2:6" hidden="1">
      <c r="B313" t="s">
        <v>1025</v>
      </c>
      <c r="C313">
        <v>4</v>
      </c>
      <c r="E313" t="s">
        <v>1025</v>
      </c>
      <c r="F313">
        <v>4</v>
      </c>
    </row>
    <row r="314" spans="2:6" hidden="1">
      <c r="B314" t="s">
        <v>3</v>
      </c>
      <c r="C314">
        <v>5</v>
      </c>
      <c r="E314" t="s">
        <v>3</v>
      </c>
      <c r="F314">
        <v>5</v>
      </c>
    </row>
    <row r="315" spans="2:6" hidden="1">
      <c r="B315" t="s">
        <v>56</v>
      </c>
      <c r="C315">
        <v>6</v>
      </c>
      <c r="E315" t="s">
        <v>1098</v>
      </c>
      <c r="F315">
        <v>6</v>
      </c>
    </row>
    <row r="316" spans="2:6" hidden="1">
      <c r="C316">
        <v>7</v>
      </c>
      <c r="F316">
        <v>7</v>
      </c>
    </row>
    <row r="317" spans="2:6" hidden="1">
      <c r="B317" t="s">
        <v>57</v>
      </c>
      <c r="C317">
        <v>1</v>
      </c>
      <c r="E317" t="s">
        <v>972</v>
      </c>
      <c r="F317">
        <v>1</v>
      </c>
    </row>
    <row r="318" spans="2:6" hidden="1">
      <c r="B318" t="s">
        <v>58</v>
      </c>
      <c r="C318">
        <v>2</v>
      </c>
      <c r="E318" t="s">
        <v>1099</v>
      </c>
      <c r="F318">
        <v>2</v>
      </c>
    </row>
    <row r="319" spans="2:6">
      <c r="B319" t="s">
        <v>1694</v>
      </c>
      <c r="C319">
        <v>3</v>
      </c>
      <c r="E319" t="s">
        <v>1967</v>
      </c>
      <c r="F319">
        <v>3</v>
      </c>
    </row>
    <row r="320" spans="2:6" hidden="1">
      <c r="B320" t="s">
        <v>1028</v>
      </c>
      <c r="C320">
        <v>4</v>
      </c>
      <c r="E320" t="s">
        <v>1028</v>
      </c>
      <c r="F320">
        <v>4</v>
      </c>
    </row>
    <row r="321" spans="2:6" hidden="1">
      <c r="B321" t="s">
        <v>3</v>
      </c>
      <c r="C321">
        <v>5</v>
      </c>
      <c r="E321" t="s">
        <v>3</v>
      </c>
      <c r="F321">
        <v>5</v>
      </c>
    </row>
    <row r="322" spans="2:6" hidden="1">
      <c r="B322" t="s">
        <v>38</v>
      </c>
      <c r="C322">
        <v>6</v>
      </c>
      <c r="E322" t="s">
        <v>107</v>
      </c>
      <c r="F322">
        <v>6</v>
      </c>
    </row>
    <row r="323" spans="2:6" hidden="1">
      <c r="C323">
        <v>7</v>
      </c>
      <c r="F323">
        <v>7</v>
      </c>
    </row>
    <row r="324" spans="2:6" hidden="1">
      <c r="B324" t="s">
        <v>39</v>
      </c>
      <c r="C324">
        <v>1</v>
      </c>
      <c r="E324" t="s">
        <v>108</v>
      </c>
      <c r="F324">
        <v>1</v>
      </c>
    </row>
    <row r="325" spans="2:6" hidden="1">
      <c r="B325" t="s">
        <v>40</v>
      </c>
      <c r="C325">
        <v>2</v>
      </c>
      <c r="E325" t="s">
        <v>46</v>
      </c>
      <c r="F325">
        <v>2</v>
      </c>
    </row>
    <row r="326" spans="2:6">
      <c r="B326" t="s">
        <v>1696</v>
      </c>
      <c r="C326">
        <v>3</v>
      </c>
      <c r="E326" t="s">
        <v>1870</v>
      </c>
      <c r="F326">
        <v>3</v>
      </c>
    </row>
    <row r="327" spans="2:6" hidden="1">
      <c r="B327" t="s">
        <v>1029</v>
      </c>
      <c r="C327">
        <v>4</v>
      </c>
      <c r="E327" t="s">
        <v>1029</v>
      </c>
      <c r="F327">
        <v>4</v>
      </c>
    </row>
    <row r="328" spans="2:6" hidden="1">
      <c r="B328" t="s">
        <v>3</v>
      </c>
      <c r="C328">
        <v>5</v>
      </c>
      <c r="E328" t="s">
        <v>3</v>
      </c>
      <c r="F328">
        <v>5</v>
      </c>
    </row>
    <row r="329" spans="2:6" hidden="1">
      <c r="B329" t="s">
        <v>7</v>
      </c>
      <c r="C329">
        <v>6</v>
      </c>
      <c r="E329" t="s">
        <v>86</v>
      </c>
      <c r="F329">
        <v>6</v>
      </c>
    </row>
    <row r="330" spans="2:6" hidden="1">
      <c r="C330">
        <v>7</v>
      </c>
      <c r="F330">
        <v>7</v>
      </c>
    </row>
    <row r="331" spans="2:6" hidden="1">
      <c r="B331" t="s">
        <v>8</v>
      </c>
      <c r="C331">
        <v>1</v>
      </c>
      <c r="E331" t="s">
        <v>87</v>
      </c>
      <c r="F331">
        <v>1</v>
      </c>
    </row>
    <row r="332" spans="2:6" hidden="1">
      <c r="B332" t="s">
        <v>9</v>
      </c>
      <c r="C332">
        <v>2</v>
      </c>
      <c r="E332" t="s">
        <v>88</v>
      </c>
      <c r="F332">
        <v>2</v>
      </c>
    </row>
    <row r="333" spans="2:6">
      <c r="B333" t="s">
        <v>1698</v>
      </c>
      <c r="C333">
        <v>3</v>
      </c>
      <c r="E333" t="s">
        <v>1871</v>
      </c>
      <c r="F333">
        <v>3</v>
      </c>
    </row>
    <row r="334" spans="2:6" hidden="1">
      <c r="B334" t="s">
        <v>1030</v>
      </c>
      <c r="C334">
        <v>4</v>
      </c>
      <c r="E334" t="s">
        <v>1030</v>
      </c>
      <c r="F334">
        <v>4</v>
      </c>
    </row>
    <row r="335" spans="2:6" hidden="1">
      <c r="B335" t="s">
        <v>3</v>
      </c>
      <c r="C335">
        <v>5</v>
      </c>
      <c r="E335" t="s">
        <v>3</v>
      </c>
      <c r="F335">
        <v>5</v>
      </c>
    </row>
    <row r="336" spans="2:6" hidden="1">
      <c r="B336" t="s">
        <v>74</v>
      </c>
      <c r="C336">
        <v>6</v>
      </c>
      <c r="E336" t="s">
        <v>23</v>
      </c>
      <c r="F336">
        <v>6</v>
      </c>
    </row>
    <row r="337" spans="2:6" hidden="1">
      <c r="C337">
        <v>7</v>
      </c>
      <c r="F337">
        <v>7</v>
      </c>
    </row>
    <row r="338" spans="2:6" hidden="1">
      <c r="B338" t="s">
        <v>75</v>
      </c>
      <c r="C338">
        <v>1</v>
      </c>
      <c r="E338" t="s">
        <v>24</v>
      </c>
      <c r="F338">
        <v>1</v>
      </c>
    </row>
    <row r="339" spans="2:6" hidden="1">
      <c r="B339" t="s">
        <v>76</v>
      </c>
      <c r="C339">
        <v>2</v>
      </c>
      <c r="E339" t="s">
        <v>25</v>
      </c>
      <c r="F339">
        <v>2</v>
      </c>
    </row>
    <row r="340" spans="2:6">
      <c r="B340" t="s">
        <v>1700</v>
      </c>
      <c r="C340">
        <v>3</v>
      </c>
      <c r="E340" t="s">
        <v>1872</v>
      </c>
      <c r="F340">
        <v>3</v>
      </c>
    </row>
    <row r="341" spans="2:6" hidden="1">
      <c r="B341" t="s">
        <v>1033</v>
      </c>
      <c r="C341">
        <v>4</v>
      </c>
      <c r="E341" t="s">
        <v>1033</v>
      </c>
      <c r="F341">
        <v>4</v>
      </c>
    </row>
    <row r="342" spans="2:6" hidden="1">
      <c r="B342" t="s">
        <v>3</v>
      </c>
      <c r="C342">
        <v>5</v>
      </c>
      <c r="E342" t="s">
        <v>3</v>
      </c>
      <c r="F342">
        <v>5</v>
      </c>
    </row>
    <row r="343" spans="2:6" hidden="1">
      <c r="B343" t="s">
        <v>546</v>
      </c>
      <c r="C343">
        <v>6</v>
      </c>
      <c r="E343" t="s">
        <v>546</v>
      </c>
      <c r="F343">
        <v>6</v>
      </c>
    </row>
    <row r="344" spans="2:6" hidden="1">
      <c r="C344">
        <v>7</v>
      </c>
      <c r="F344">
        <v>7</v>
      </c>
    </row>
    <row r="345" spans="2:6" hidden="1">
      <c r="B345" t="s">
        <v>419</v>
      </c>
      <c r="C345">
        <v>1</v>
      </c>
      <c r="E345" t="s">
        <v>419</v>
      </c>
      <c r="F345">
        <v>1</v>
      </c>
    </row>
    <row r="346" spans="2:6" hidden="1">
      <c r="B346" t="s">
        <v>547</v>
      </c>
      <c r="C346">
        <v>2</v>
      </c>
      <c r="E346" t="s">
        <v>547</v>
      </c>
      <c r="F346">
        <v>2</v>
      </c>
    </row>
    <row r="347" spans="2:6">
      <c r="B347" t="s">
        <v>1701</v>
      </c>
      <c r="C347">
        <v>3</v>
      </c>
      <c r="E347" t="s">
        <v>1873</v>
      </c>
      <c r="F347">
        <v>3</v>
      </c>
    </row>
    <row r="348" spans="2:6" hidden="1">
      <c r="B348" t="s">
        <v>1034</v>
      </c>
      <c r="C348">
        <v>4</v>
      </c>
      <c r="E348" t="s">
        <v>1034</v>
      </c>
      <c r="F348">
        <v>4</v>
      </c>
    </row>
    <row r="349" spans="2:6" hidden="1">
      <c r="B349" t="s">
        <v>3</v>
      </c>
      <c r="C349">
        <v>5</v>
      </c>
      <c r="E349" t="s">
        <v>3</v>
      </c>
      <c r="F349">
        <v>5</v>
      </c>
    </row>
    <row r="350" spans="2:6" hidden="1">
      <c r="B350" t="s">
        <v>89</v>
      </c>
      <c r="C350">
        <v>6</v>
      </c>
      <c r="E350" t="s">
        <v>1082</v>
      </c>
      <c r="F350">
        <v>6</v>
      </c>
    </row>
    <row r="351" spans="2:6" hidden="1">
      <c r="C351">
        <v>7</v>
      </c>
      <c r="F351">
        <v>7</v>
      </c>
    </row>
    <row r="352" spans="2:6" hidden="1">
      <c r="B352" t="s">
        <v>90</v>
      </c>
      <c r="C352">
        <v>1</v>
      </c>
      <c r="E352" t="s">
        <v>957</v>
      </c>
      <c r="F352">
        <v>1</v>
      </c>
    </row>
    <row r="353" spans="2:6" hidden="1">
      <c r="B353" t="s">
        <v>91</v>
      </c>
      <c r="C353">
        <v>2</v>
      </c>
      <c r="E353" t="s">
        <v>958</v>
      </c>
      <c r="F353">
        <v>2</v>
      </c>
    </row>
    <row r="354" spans="2:6">
      <c r="B354" t="s">
        <v>1703</v>
      </c>
      <c r="C354">
        <v>3</v>
      </c>
      <c r="E354" t="s">
        <v>1968</v>
      </c>
      <c r="F354">
        <v>3</v>
      </c>
    </row>
    <row r="355" spans="2:6" hidden="1">
      <c r="B355" t="s">
        <v>1035</v>
      </c>
      <c r="C355">
        <v>4</v>
      </c>
      <c r="E355" t="s">
        <v>1035</v>
      </c>
      <c r="F355">
        <v>4</v>
      </c>
    </row>
    <row r="356" spans="2:6" hidden="1">
      <c r="B356" t="s">
        <v>3</v>
      </c>
      <c r="C356">
        <v>5</v>
      </c>
      <c r="E356" t="s">
        <v>3</v>
      </c>
      <c r="F356">
        <v>5</v>
      </c>
    </row>
    <row r="357" spans="2:6" hidden="1">
      <c r="B357" t="s">
        <v>107</v>
      </c>
      <c r="C357">
        <v>6</v>
      </c>
      <c r="E357" t="s">
        <v>29</v>
      </c>
      <c r="F357">
        <v>6</v>
      </c>
    </row>
    <row r="358" spans="2:6" hidden="1">
      <c r="C358">
        <v>7</v>
      </c>
      <c r="F358">
        <v>7</v>
      </c>
    </row>
    <row r="359" spans="2:6" hidden="1">
      <c r="B359" t="s">
        <v>108</v>
      </c>
      <c r="C359">
        <v>1</v>
      </c>
      <c r="E359" t="s">
        <v>30</v>
      </c>
      <c r="F359">
        <v>1</v>
      </c>
    </row>
    <row r="360" spans="2:6" hidden="1">
      <c r="B360" t="s">
        <v>46</v>
      </c>
      <c r="C360">
        <v>2</v>
      </c>
      <c r="E360" t="s">
        <v>31</v>
      </c>
      <c r="F360">
        <v>2</v>
      </c>
    </row>
    <row r="361" spans="2:6">
      <c r="B361" t="s">
        <v>1705</v>
      </c>
      <c r="C361">
        <v>3</v>
      </c>
      <c r="E361" t="s">
        <v>1874</v>
      </c>
      <c r="F361">
        <v>3</v>
      </c>
    </row>
    <row r="362" spans="2:6" hidden="1">
      <c r="B362" t="s">
        <v>1036</v>
      </c>
      <c r="C362">
        <v>4</v>
      </c>
      <c r="E362" t="s">
        <v>1036</v>
      </c>
      <c r="F362">
        <v>4</v>
      </c>
    </row>
    <row r="363" spans="2:6" hidden="1">
      <c r="B363" t="s">
        <v>3</v>
      </c>
      <c r="C363">
        <v>5</v>
      </c>
      <c r="E363" t="s">
        <v>3</v>
      </c>
      <c r="F363">
        <v>5</v>
      </c>
    </row>
    <row r="364" spans="2:6" hidden="1">
      <c r="B364" t="s">
        <v>65</v>
      </c>
      <c r="C364">
        <v>6</v>
      </c>
      <c r="E364" t="s">
        <v>1100</v>
      </c>
      <c r="F364">
        <v>6</v>
      </c>
    </row>
    <row r="365" spans="2:6" hidden="1">
      <c r="C365">
        <v>7</v>
      </c>
      <c r="F365">
        <v>7</v>
      </c>
    </row>
    <row r="366" spans="2:6" hidden="1">
      <c r="B366" t="s">
        <v>66</v>
      </c>
      <c r="C366">
        <v>1</v>
      </c>
      <c r="E366" t="s">
        <v>973</v>
      </c>
      <c r="F366">
        <v>1</v>
      </c>
    </row>
    <row r="367" spans="2:6" hidden="1">
      <c r="B367" t="s">
        <v>67</v>
      </c>
      <c r="C367">
        <v>2</v>
      </c>
      <c r="E367" t="s">
        <v>1101</v>
      </c>
      <c r="F367">
        <v>2</v>
      </c>
    </row>
    <row r="368" spans="2:6">
      <c r="B368" t="s">
        <v>1709</v>
      </c>
      <c r="C368">
        <v>3</v>
      </c>
      <c r="E368" t="s">
        <v>1969</v>
      </c>
      <c r="F368">
        <v>3</v>
      </c>
    </row>
    <row r="369" spans="2:6" hidden="1">
      <c r="B369" t="s">
        <v>1037</v>
      </c>
      <c r="C369">
        <v>4</v>
      </c>
      <c r="E369" t="s">
        <v>1037</v>
      </c>
      <c r="F369">
        <v>4</v>
      </c>
    </row>
    <row r="370" spans="2:6" hidden="1">
      <c r="B370" t="s">
        <v>3</v>
      </c>
      <c r="C370">
        <v>5</v>
      </c>
      <c r="E370" t="s">
        <v>3</v>
      </c>
      <c r="F370">
        <v>5</v>
      </c>
    </row>
    <row r="371" spans="2:6" hidden="1">
      <c r="B371" t="s">
        <v>146</v>
      </c>
      <c r="C371">
        <v>6</v>
      </c>
      <c r="E371" t="s">
        <v>215</v>
      </c>
      <c r="F371">
        <v>6</v>
      </c>
    </row>
    <row r="372" spans="2:6" hidden="1">
      <c r="C372">
        <v>7</v>
      </c>
      <c r="F372">
        <v>7</v>
      </c>
    </row>
    <row r="373" spans="2:6" hidden="1">
      <c r="B373" t="s">
        <v>147</v>
      </c>
      <c r="C373">
        <v>1</v>
      </c>
      <c r="E373" t="s">
        <v>216</v>
      </c>
      <c r="F373">
        <v>1</v>
      </c>
    </row>
    <row r="374" spans="2:6" hidden="1">
      <c r="B374" t="s">
        <v>148</v>
      </c>
      <c r="C374">
        <v>2</v>
      </c>
      <c r="E374" t="s">
        <v>217</v>
      </c>
      <c r="F374">
        <v>2</v>
      </c>
    </row>
    <row r="375" spans="2:6">
      <c r="B375" t="s">
        <v>1710</v>
      </c>
      <c r="C375">
        <v>3</v>
      </c>
      <c r="E375" t="s">
        <v>1876</v>
      </c>
      <c r="F375">
        <v>3</v>
      </c>
    </row>
    <row r="376" spans="2:6" hidden="1">
      <c r="B376" t="s">
        <v>1038</v>
      </c>
      <c r="C376">
        <v>4</v>
      </c>
      <c r="E376" t="s">
        <v>1038</v>
      </c>
      <c r="F376">
        <v>4</v>
      </c>
    </row>
    <row r="377" spans="2:6" hidden="1">
      <c r="B377" t="s">
        <v>3</v>
      </c>
      <c r="C377">
        <v>5</v>
      </c>
      <c r="E377" t="s">
        <v>3</v>
      </c>
      <c r="F377">
        <v>5</v>
      </c>
    </row>
    <row r="378" spans="2:6" hidden="1">
      <c r="B378" t="s">
        <v>129</v>
      </c>
      <c r="C378">
        <v>6</v>
      </c>
      <c r="E378" t="s">
        <v>143</v>
      </c>
      <c r="F378">
        <v>6</v>
      </c>
    </row>
    <row r="379" spans="2:6" hidden="1">
      <c r="C379">
        <v>7</v>
      </c>
      <c r="F379">
        <v>7</v>
      </c>
    </row>
    <row r="380" spans="2:6" hidden="1">
      <c r="B380" t="s">
        <v>130</v>
      </c>
      <c r="C380">
        <v>1</v>
      </c>
      <c r="E380" t="s">
        <v>144</v>
      </c>
      <c r="F380">
        <v>1</v>
      </c>
    </row>
    <row r="381" spans="2:6" hidden="1">
      <c r="B381" t="s">
        <v>70</v>
      </c>
      <c r="C381">
        <v>2</v>
      </c>
      <c r="E381" t="s">
        <v>145</v>
      </c>
      <c r="F381">
        <v>2</v>
      </c>
    </row>
    <row r="382" spans="2:6">
      <c r="B382" t="s">
        <v>1713</v>
      </c>
      <c r="C382">
        <v>3</v>
      </c>
      <c r="E382" t="s">
        <v>1877</v>
      </c>
      <c r="F382">
        <v>3</v>
      </c>
    </row>
    <row r="383" spans="2:6" hidden="1">
      <c r="B383" t="s">
        <v>1039</v>
      </c>
      <c r="C383">
        <v>4</v>
      </c>
      <c r="E383" t="s">
        <v>1039</v>
      </c>
      <c r="F383">
        <v>4</v>
      </c>
    </row>
    <row r="384" spans="2:6" hidden="1">
      <c r="B384" t="s">
        <v>3</v>
      </c>
      <c r="C384">
        <v>5</v>
      </c>
      <c r="E384" t="s">
        <v>3</v>
      </c>
      <c r="F384">
        <v>5</v>
      </c>
    </row>
    <row r="385" spans="2:6" hidden="1">
      <c r="B385" t="s">
        <v>1076</v>
      </c>
      <c r="C385">
        <v>6</v>
      </c>
      <c r="E385" t="s">
        <v>1063</v>
      </c>
      <c r="F385">
        <v>6</v>
      </c>
    </row>
    <row r="386" spans="2:6" hidden="1">
      <c r="C386">
        <v>7</v>
      </c>
      <c r="F386">
        <v>7</v>
      </c>
    </row>
    <row r="387" spans="2:6" hidden="1">
      <c r="B387" t="s">
        <v>950</v>
      </c>
      <c r="C387">
        <v>1</v>
      </c>
      <c r="E387" t="s">
        <v>0</v>
      </c>
      <c r="F387">
        <v>1</v>
      </c>
    </row>
    <row r="388" spans="2:6" hidden="1">
      <c r="B388" t="s">
        <v>951</v>
      </c>
      <c r="C388">
        <v>2</v>
      </c>
      <c r="E388" t="s">
        <v>1</v>
      </c>
      <c r="F388">
        <v>2</v>
      </c>
    </row>
    <row r="389" spans="2:6">
      <c r="B389" t="s">
        <v>1807</v>
      </c>
      <c r="C389">
        <v>3</v>
      </c>
      <c r="E389" t="s">
        <v>1879</v>
      </c>
      <c r="F389">
        <v>3</v>
      </c>
    </row>
    <row r="390" spans="2:6" hidden="1">
      <c r="B390" t="s">
        <v>1040</v>
      </c>
      <c r="C390">
        <v>4</v>
      </c>
      <c r="E390" t="s">
        <v>1040</v>
      </c>
      <c r="F390">
        <v>4</v>
      </c>
    </row>
    <row r="391" spans="2:6" hidden="1">
      <c r="B391" t="s">
        <v>3</v>
      </c>
      <c r="C391">
        <v>5</v>
      </c>
      <c r="E391" t="s">
        <v>3</v>
      </c>
      <c r="F391">
        <v>5</v>
      </c>
    </row>
    <row r="392" spans="2:6" hidden="1">
      <c r="B392" t="s">
        <v>1082</v>
      </c>
      <c r="C392">
        <v>6</v>
      </c>
      <c r="E392" t="s">
        <v>1076</v>
      </c>
      <c r="F392">
        <v>6</v>
      </c>
    </row>
    <row r="393" spans="2:6" hidden="1">
      <c r="C393">
        <v>7</v>
      </c>
      <c r="F393">
        <v>7</v>
      </c>
    </row>
    <row r="394" spans="2:6" hidden="1">
      <c r="B394" t="s">
        <v>957</v>
      </c>
      <c r="C394">
        <v>1</v>
      </c>
      <c r="E394" t="s">
        <v>950</v>
      </c>
      <c r="F394">
        <v>1</v>
      </c>
    </row>
    <row r="395" spans="2:6" hidden="1">
      <c r="B395" t="s">
        <v>958</v>
      </c>
      <c r="C395">
        <v>2</v>
      </c>
      <c r="E395" t="s">
        <v>951</v>
      </c>
      <c r="F395">
        <v>2</v>
      </c>
    </row>
    <row r="396" spans="2:6">
      <c r="B396" t="s">
        <v>1808</v>
      </c>
      <c r="C396">
        <v>3</v>
      </c>
      <c r="E396" t="s">
        <v>1970</v>
      </c>
      <c r="F396">
        <v>3</v>
      </c>
    </row>
    <row r="397" spans="2:6" hidden="1">
      <c r="B397" t="s">
        <v>1041</v>
      </c>
      <c r="C397">
        <v>4</v>
      </c>
      <c r="E397" t="s">
        <v>1041</v>
      </c>
      <c r="F397">
        <v>4</v>
      </c>
    </row>
    <row r="398" spans="2:6" hidden="1">
      <c r="B398" t="s">
        <v>3</v>
      </c>
      <c r="C398">
        <v>5</v>
      </c>
      <c r="E398" t="s">
        <v>3</v>
      </c>
      <c r="F398">
        <v>5</v>
      </c>
    </row>
    <row r="399" spans="2:6" hidden="1">
      <c r="C399">
        <v>6</v>
      </c>
      <c r="F399">
        <v>6</v>
      </c>
    </row>
    <row r="400" spans="2:6" hidden="1">
      <c r="C400">
        <v>7</v>
      </c>
      <c r="F400">
        <v>7</v>
      </c>
    </row>
    <row r="401" spans="3:6" hidden="1">
      <c r="C401">
        <v>1</v>
      </c>
      <c r="F401">
        <v>1</v>
      </c>
    </row>
    <row r="402" spans="3:6" hidden="1">
      <c r="C402">
        <v>2</v>
      </c>
      <c r="F402">
        <v>2</v>
      </c>
    </row>
    <row r="403" spans="3:6">
      <c r="C403">
        <v>3</v>
      </c>
      <c r="F403">
        <v>3</v>
      </c>
    </row>
    <row r="404" spans="3:6" hidden="1">
      <c r="C404">
        <v>4</v>
      </c>
      <c r="F404">
        <v>4</v>
      </c>
    </row>
    <row r="405" spans="3:6" hidden="1">
      <c r="C405">
        <v>5</v>
      </c>
      <c r="F405">
        <v>5</v>
      </c>
    </row>
    <row r="406" spans="3:6" hidden="1">
      <c r="C406">
        <v>6</v>
      </c>
      <c r="F406">
        <v>6</v>
      </c>
    </row>
    <row r="407" spans="3:6" hidden="1">
      <c r="C407">
        <v>7</v>
      </c>
      <c r="F407">
        <v>7</v>
      </c>
    </row>
    <row r="408" spans="3:6" hidden="1">
      <c r="C408">
        <v>1</v>
      </c>
      <c r="F408">
        <v>1</v>
      </c>
    </row>
    <row r="409" spans="3:6" hidden="1">
      <c r="C409">
        <v>2</v>
      </c>
      <c r="F409">
        <v>2</v>
      </c>
    </row>
    <row r="410" spans="3:6">
      <c r="C410">
        <v>3</v>
      </c>
      <c r="F410">
        <v>3</v>
      </c>
    </row>
    <row r="411" spans="3:6" hidden="1">
      <c r="C411">
        <v>4</v>
      </c>
      <c r="F411">
        <v>4</v>
      </c>
    </row>
    <row r="412" spans="3:6" hidden="1">
      <c r="C412">
        <v>5</v>
      </c>
      <c r="F412">
        <v>5</v>
      </c>
    </row>
    <row r="413" spans="3:6" hidden="1">
      <c r="C413">
        <v>6</v>
      </c>
      <c r="F413">
        <v>6</v>
      </c>
    </row>
    <row r="414" spans="3:6" hidden="1">
      <c r="C414">
        <v>7</v>
      </c>
      <c r="F414">
        <v>7</v>
      </c>
    </row>
    <row r="415" spans="3:6" hidden="1">
      <c r="C415">
        <v>1</v>
      </c>
      <c r="F415">
        <v>1</v>
      </c>
    </row>
    <row r="416" spans="3:6" hidden="1">
      <c r="C416">
        <v>2</v>
      </c>
      <c r="F416">
        <v>2</v>
      </c>
    </row>
    <row r="417" spans="3:6">
      <c r="C417">
        <v>3</v>
      </c>
      <c r="F417">
        <v>3</v>
      </c>
    </row>
    <row r="418" spans="3:6" hidden="1">
      <c r="C418">
        <v>4</v>
      </c>
      <c r="F418">
        <v>4</v>
      </c>
    </row>
    <row r="419" spans="3:6" hidden="1">
      <c r="C419">
        <v>5</v>
      </c>
      <c r="F419">
        <v>5</v>
      </c>
    </row>
    <row r="420" spans="3:6" hidden="1">
      <c r="C420">
        <v>6</v>
      </c>
      <c r="F420">
        <v>6</v>
      </c>
    </row>
    <row r="421" spans="3:6" hidden="1">
      <c r="C421">
        <v>7</v>
      </c>
      <c r="F421">
        <v>7</v>
      </c>
    </row>
    <row r="422" spans="3:6" hidden="1">
      <c r="C422">
        <v>1</v>
      </c>
      <c r="F422">
        <v>1</v>
      </c>
    </row>
    <row r="423" spans="3:6" hidden="1">
      <c r="C423">
        <v>2</v>
      </c>
      <c r="F423">
        <v>2</v>
      </c>
    </row>
    <row r="424" spans="3:6">
      <c r="C424">
        <v>3</v>
      </c>
      <c r="F424">
        <v>3</v>
      </c>
    </row>
    <row r="425" spans="3:6" hidden="1">
      <c r="C425">
        <v>4</v>
      </c>
      <c r="F425">
        <v>4</v>
      </c>
    </row>
    <row r="426" spans="3:6" hidden="1">
      <c r="C426">
        <v>5</v>
      </c>
      <c r="F426">
        <v>5</v>
      </c>
    </row>
    <row r="427" spans="3:6" hidden="1">
      <c r="C427">
        <v>6</v>
      </c>
      <c r="F427">
        <v>6</v>
      </c>
    </row>
    <row r="428" spans="3:6" hidden="1">
      <c r="C428">
        <v>7</v>
      </c>
      <c r="F428">
        <v>7</v>
      </c>
    </row>
    <row r="429" spans="3:6" hidden="1">
      <c r="C429">
        <v>1</v>
      </c>
      <c r="F429">
        <v>1</v>
      </c>
    </row>
    <row r="430" spans="3:6" hidden="1">
      <c r="C430">
        <v>2</v>
      </c>
      <c r="F430">
        <v>2</v>
      </c>
    </row>
    <row r="431" spans="3:6">
      <c r="C431">
        <v>3</v>
      </c>
      <c r="F431">
        <v>3</v>
      </c>
    </row>
    <row r="432" spans="3:6" hidden="1">
      <c r="C432">
        <v>4</v>
      </c>
      <c r="F432">
        <v>4</v>
      </c>
    </row>
    <row r="433" spans="3:6" hidden="1">
      <c r="C433">
        <v>5</v>
      </c>
      <c r="F433">
        <v>5</v>
      </c>
    </row>
    <row r="434" spans="3:6" hidden="1">
      <c r="C434">
        <v>6</v>
      </c>
      <c r="F434">
        <v>6</v>
      </c>
    </row>
    <row r="435" spans="3:6" hidden="1">
      <c r="C435">
        <v>7</v>
      </c>
      <c r="F435">
        <v>7</v>
      </c>
    </row>
    <row r="436" spans="3:6" hidden="1">
      <c r="C436">
        <v>1</v>
      </c>
      <c r="F436">
        <v>1</v>
      </c>
    </row>
    <row r="437" spans="3:6" hidden="1">
      <c r="C437">
        <v>2</v>
      </c>
      <c r="F437">
        <v>2</v>
      </c>
    </row>
    <row r="438" spans="3:6">
      <c r="C438">
        <v>3</v>
      </c>
      <c r="F438">
        <v>3</v>
      </c>
    </row>
    <row r="439" spans="3:6" hidden="1">
      <c r="C439">
        <v>4</v>
      </c>
      <c r="F439">
        <v>4</v>
      </c>
    </row>
    <row r="440" spans="3:6" hidden="1">
      <c r="C440">
        <v>5</v>
      </c>
      <c r="F440">
        <v>5</v>
      </c>
    </row>
    <row r="441" spans="3:6" hidden="1">
      <c r="C441">
        <v>6</v>
      </c>
      <c r="F441">
        <v>6</v>
      </c>
    </row>
    <row r="442" spans="3:6" hidden="1">
      <c r="C442">
        <v>7</v>
      </c>
      <c r="F442">
        <v>7</v>
      </c>
    </row>
    <row r="443" spans="3:6" hidden="1">
      <c r="C443">
        <v>1</v>
      </c>
      <c r="F443">
        <v>1</v>
      </c>
    </row>
    <row r="444" spans="3:6" hidden="1">
      <c r="C444">
        <v>2</v>
      </c>
      <c r="F444">
        <v>2</v>
      </c>
    </row>
    <row r="445" spans="3:6">
      <c r="C445">
        <v>3</v>
      </c>
      <c r="F445">
        <v>3</v>
      </c>
    </row>
    <row r="446" spans="3:6" hidden="1">
      <c r="C446">
        <v>4</v>
      </c>
      <c r="F446">
        <v>4</v>
      </c>
    </row>
    <row r="447" spans="3:6" hidden="1">
      <c r="C447">
        <v>5</v>
      </c>
      <c r="F447">
        <v>5</v>
      </c>
    </row>
    <row r="448" spans="3:6" hidden="1">
      <c r="C448">
        <v>6</v>
      </c>
      <c r="F448">
        <v>6</v>
      </c>
    </row>
    <row r="449" spans="3:6" hidden="1">
      <c r="C449">
        <v>7</v>
      </c>
      <c r="F449">
        <v>7</v>
      </c>
    </row>
    <row r="450" spans="3:6" hidden="1">
      <c r="C450">
        <v>1</v>
      </c>
      <c r="F450">
        <v>1</v>
      </c>
    </row>
    <row r="451" spans="3:6" hidden="1">
      <c r="C451">
        <v>2</v>
      </c>
      <c r="F451">
        <v>2</v>
      </c>
    </row>
    <row r="452" spans="3:6">
      <c r="C452">
        <v>3</v>
      </c>
      <c r="F452">
        <v>3</v>
      </c>
    </row>
    <row r="453" spans="3:6" hidden="1">
      <c r="C453">
        <v>4</v>
      </c>
      <c r="F453">
        <v>4</v>
      </c>
    </row>
    <row r="454" spans="3:6" hidden="1">
      <c r="C454">
        <v>5</v>
      </c>
      <c r="F454">
        <v>5</v>
      </c>
    </row>
    <row r="455" spans="3:6" hidden="1">
      <c r="C455">
        <v>6</v>
      </c>
      <c r="F455">
        <v>6</v>
      </c>
    </row>
    <row r="456" spans="3:6" hidden="1">
      <c r="C456">
        <v>7</v>
      </c>
      <c r="F456">
        <v>7</v>
      </c>
    </row>
    <row r="457" spans="3:6" hidden="1">
      <c r="C457">
        <v>1</v>
      </c>
      <c r="F457">
        <v>1</v>
      </c>
    </row>
    <row r="458" spans="3:6" hidden="1">
      <c r="C458">
        <v>2</v>
      </c>
      <c r="F458">
        <v>2</v>
      </c>
    </row>
    <row r="459" spans="3:6">
      <c r="C459">
        <v>3</v>
      </c>
      <c r="F459">
        <v>3</v>
      </c>
    </row>
    <row r="460" spans="3:6" hidden="1">
      <c r="C460">
        <v>4</v>
      </c>
      <c r="F460">
        <v>4</v>
      </c>
    </row>
    <row r="461" spans="3:6" hidden="1">
      <c r="C461">
        <v>5</v>
      </c>
      <c r="F461">
        <v>5</v>
      </c>
    </row>
    <row r="462" spans="3:6" hidden="1">
      <c r="C462">
        <v>6</v>
      </c>
      <c r="F462">
        <v>6</v>
      </c>
    </row>
    <row r="463" spans="3:6" hidden="1">
      <c r="C463">
        <v>7</v>
      </c>
      <c r="F463">
        <v>7</v>
      </c>
    </row>
    <row r="464" spans="3:6" hidden="1">
      <c r="C464">
        <v>1</v>
      </c>
      <c r="F464">
        <v>1</v>
      </c>
    </row>
    <row r="465" spans="3:6" hidden="1">
      <c r="C465">
        <v>2</v>
      </c>
      <c r="F465">
        <v>2</v>
      </c>
    </row>
    <row r="466" spans="3:6">
      <c r="C466">
        <v>3</v>
      </c>
      <c r="F466">
        <v>3</v>
      </c>
    </row>
    <row r="467" spans="3:6" hidden="1">
      <c r="C467">
        <v>4</v>
      </c>
      <c r="F467">
        <v>4</v>
      </c>
    </row>
    <row r="468" spans="3:6" hidden="1">
      <c r="C468">
        <v>5</v>
      </c>
      <c r="F468">
        <v>5</v>
      </c>
    </row>
    <row r="469" spans="3:6" hidden="1">
      <c r="C469">
        <v>6</v>
      </c>
      <c r="F469">
        <v>6</v>
      </c>
    </row>
    <row r="470" spans="3:6" hidden="1">
      <c r="C470">
        <v>7</v>
      </c>
      <c r="F470">
        <v>7</v>
      </c>
    </row>
    <row r="471" spans="3:6" hidden="1">
      <c r="C471">
        <v>1</v>
      </c>
      <c r="F471">
        <v>1</v>
      </c>
    </row>
    <row r="472" spans="3:6" hidden="1">
      <c r="C472">
        <v>2</v>
      </c>
      <c r="F472">
        <v>2</v>
      </c>
    </row>
    <row r="473" spans="3:6">
      <c r="C473">
        <v>3</v>
      </c>
      <c r="F473">
        <v>3</v>
      </c>
    </row>
    <row r="474" spans="3:6" hidden="1">
      <c r="C474">
        <v>4</v>
      </c>
      <c r="F474">
        <v>4</v>
      </c>
    </row>
    <row r="475" spans="3:6" hidden="1">
      <c r="C475">
        <v>5</v>
      </c>
      <c r="F475">
        <v>5</v>
      </c>
    </row>
    <row r="476" spans="3:6" hidden="1">
      <c r="C476">
        <v>6</v>
      </c>
      <c r="F476">
        <v>6</v>
      </c>
    </row>
    <row r="477" spans="3:6" hidden="1">
      <c r="C477">
        <v>7</v>
      </c>
      <c r="F477">
        <v>7</v>
      </c>
    </row>
    <row r="478" spans="3:6" hidden="1">
      <c r="C478">
        <v>1</v>
      </c>
      <c r="F478">
        <v>1</v>
      </c>
    </row>
    <row r="479" spans="3:6" hidden="1">
      <c r="C479">
        <v>2</v>
      </c>
      <c r="F479">
        <v>2</v>
      </c>
    </row>
    <row r="480" spans="3:6">
      <c r="C480">
        <v>3</v>
      </c>
      <c r="F480">
        <v>3</v>
      </c>
    </row>
    <row r="481" spans="3:6" hidden="1">
      <c r="C481">
        <v>4</v>
      </c>
      <c r="F481">
        <v>4</v>
      </c>
    </row>
    <row r="482" spans="3:6" hidden="1">
      <c r="C482">
        <v>5</v>
      </c>
      <c r="F482">
        <v>5</v>
      </c>
    </row>
    <row r="483" spans="3:6" hidden="1">
      <c r="C483">
        <v>6</v>
      </c>
      <c r="F483">
        <v>6</v>
      </c>
    </row>
    <row r="484" spans="3:6" hidden="1">
      <c r="C484">
        <v>7</v>
      </c>
      <c r="F484">
        <v>7</v>
      </c>
    </row>
    <row r="485" spans="3:6" hidden="1">
      <c r="C485">
        <v>1</v>
      </c>
      <c r="F485">
        <v>1</v>
      </c>
    </row>
    <row r="486" spans="3:6" hidden="1">
      <c r="C486">
        <v>2</v>
      </c>
      <c r="F486">
        <v>2</v>
      </c>
    </row>
    <row r="487" spans="3:6">
      <c r="C487">
        <v>3</v>
      </c>
      <c r="F487">
        <v>3</v>
      </c>
    </row>
    <row r="488" spans="3:6" hidden="1">
      <c r="C488">
        <v>4</v>
      </c>
      <c r="F488">
        <v>4</v>
      </c>
    </row>
    <row r="489" spans="3:6" hidden="1">
      <c r="C489">
        <v>5</v>
      </c>
      <c r="F489">
        <v>5</v>
      </c>
    </row>
    <row r="490" spans="3:6" hidden="1">
      <c r="C490">
        <v>6</v>
      </c>
      <c r="F490">
        <v>6</v>
      </c>
    </row>
    <row r="491" spans="3:6" hidden="1">
      <c r="C491">
        <v>7</v>
      </c>
      <c r="F491">
        <v>7</v>
      </c>
    </row>
    <row r="492" spans="3:6" hidden="1">
      <c r="C492">
        <v>1</v>
      </c>
      <c r="F492">
        <v>1</v>
      </c>
    </row>
    <row r="493" spans="3:6" hidden="1">
      <c r="C493">
        <v>2</v>
      </c>
      <c r="F493">
        <v>2</v>
      </c>
    </row>
    <row r="494" spans="3:6">
      <c r="C494">
        <v>3</v>
      </c>
      <c r="F494">
        <v>3</v>
      </c>
    </row>
    <row r="495" spans="3:6" hidden="1">
      <c r="C495">
        <v>4</v>
      </c>
      <c r="F495">
        <v>4</v>
      </c>
    </row>
    <row r="496" spans="3:6" hidden="1">
      <c r="C496">
        <v>5</v>
      </c>
      <c r="F496">
        <v>5</v>
      </c>
    </row>
    <row r="497" spans="3:6" hidden="1">
      <c r="C497">
        <v>6</v>
      </c>
      <c r="F497">
        <v>6</v>
      </c>
    </row>
    <row r="498" spans="3:6" hidden="1">
      <c r="C498">
        <v>7</v>
      </c>
      <c r="F498">
        <v>7</v>
      </c>
    </row>
    <row r="499" spans="3:6" hidden="1">
      <c r="C499">
        <v>1</v>
      </c>
      <c r="F499">
        <v>1</v>
      </c>
    </row>
    <row r="500" spans="3:6" hidden="1">
      <c r="C500">
        <v>2</v>
      </c>
      <c r="F500">
        <v>2</v>
      </c>
    </row>
    <row r="501" spans="3:6">
      <c r="C501">
        <v>3</v>
      </c>
      <c r="F501">
        <v>3</v>
      </c>
    </row>
    <row r="502" spans="3:6" hidden="1">
      <c r="C502">
        <v>4</v>
      </c>
      <c r="F502">
        <v>4</v>
      </c>
    </row>
    <row r="503" spans="3:6" hidden="1">
      <c r="C503">
        <v>5</v>
      </c>
      <c r="F503">
        <v>5</v>
      </c>
    </row>
    <row r="504" spans="3:6" hidden="1">
      <c r="C504">
        <v>6</v>
      </c>
      <c r="F504">
        <v>6</v>
      </c>
    </row>
    <row r="505" spans="3:6" hidden="1">
      <c r="C505">
        <v>7</v>
      </c>
      <c r="F505">
        <v>7</v>
      </c>
    </row>
    <row r="506" spans="3:6" hidden="1">
      <c r="C506">
        <v>1</v>
      </c>
      <c r="F506">
        <v>1</v>
      </c>
    </row>
    <row r="507" spans="3:6" hidden="1">
      <c r="C507">
        <v>2</v>
      </c>
      <c r="F507">
        <v>2</v>
      </c>
    </row>
    <row r="508" spans="3:6">
      <c r="C508">
        <v>3</v>
      </c>
      <c r="F508">
        <v>3</v>
      </c>
    </row>
    <row r="509" spans="3:6" hidden="1">
      <c r="C509">
        <v>4</v>
      </c>
      <c r="F509">
        <v>4</v>
      </c>
    </row>
    <row r="510" spans="3:6" hidden="1">
      <c r="C510">
        <v>5</v>
      </c>
      <c r="F510">
        <v>5</v>
      </c>
    </row>
    <row r="511" spans="3:6" hidden="1">
      <c r="C511">
        <v>6</v>
      </c>
      <c r="F511">
        <v>6</v>
      </c>
    </row>
    <row r="512" spans="3:6" hidden="1">
      <c r="C512">
        <v>7</v>
      </c>
      <c r="F512">
        <v>7</v>
      </c>
    </row>
    <row r="513" spans="3:6" hidden="1">
      <c r="C513">
        <v>1</v>
      </c>
      <c r="F513">
        <v>1</v>
      </c>
    </row>
    <row r="514" spans="3:6" hidden="1">
      <c r="C514">
        <v>2</v>
      </c>
      <c r="F514">
        <v>2</v>
      </c>
    </row>
    <row r="515" spans="3:6">
      <c r="C515">
        <v>3</v>
      </c>
      <c r="F515">
        <v>3</v>
      </c>
    </row>
    <row r="516" spans="3:6" hidden="1">
      <c r="C516">
        <v>4</v>
      </c>
      <c r="F516">
        <v>4</v>
      </c>
    </row>
    <row r="517" spans="3:6" hidden="1">
      <c r="C517">
        <v>5</v>
      </c>
      <c r="F517">
        <v>5</v>
      </c>
    </row>
    <row r="518" spans="3:6" hidden="1">
      <c r="C518">
        <v>6</v>
      </c>
      <c r="F518">
        <v>6</v>
      </c>
    </row>
    <row r="519" spans="3:6" hidden="1">
      <c r="C519">
        <v>7</v>
      </c>
      <c r="F519">
        <v>7</v>
      </c>
    </row>
    <row r="520" spans="3:6" hidden="1">
      <c r="C520">
        <v>1</v>
      </c>
      <c r="F520">
        <v>1</v>
      </c>
    </row>
    <row r="521" spans="3:6" hidden="1">
      <c r="C521">
        <v>2</v>
      </c>
      <c r="F521">
        <v>2</v>
      </c>
    </row>
    <row r="522" spans="3:6">
      <c r="C522">
        <v>3</v>
      </c>
      <c r="F522">
        <v>3</v>
      </c>
    </row>
    <row r="523" spans="3:6" hidden="1">
      <c r="C523">
        <v>4</v>
      </c>
      <c r="F523">
        <v>4</v>
      </c>
    </row>
    <row r="524" spans="3:6" hidden="1">
      <c r="C524">
        <v>5</v>
      </c>
      <c r="F524">
        <v>5</v>
      </c>
    </row>
    <row r="525" spans="3:6" hidden="1">
      <c r="C525">
        <v>6</v>
      </c>
      <c r="F525">
        <v>6</v>
      </c>
    </row>
    <row r="526" spans="3:6" hidden="1">
      <c r="C526">
        <v>7</v>
      </c>
      <c r="F526">
        <v>7</v>
      </c>
    </row>
    <row r="527" spans="3:6" hidden="1">
      <c r="C527">
        <v>1</v>
      </c>
      <c r="F527">
        <v>1</v>
      </c>
    </row>
    <row r="528" spans="3:6" hidden="1">
      <c r="C528">
        <v>2</v>
      </c>
      <c r="F528">
        <v>2</v>
      </c>
    </row>
    <row r="529" spans="3:6">
      <c r="C529">
        <v>3</v>
      </c>
      <c r="F529">
        <v>3</v>
      </c>
    </row>
    <row r="530" spans="3:6" hidden="1">
      <c r="C530">
        <v>4</v>
      </c>
      <c r="F530">
        <v>4</v>
      </c>
    </row>
    <row r="531" spans="3:6" hidden="1">
      <c r="C531">
        <v>5</v>
      </c>
      <c r="F531">
        <v>5</v>
      </c>
    </row>
    <row r="532" spans="3:6" hidden="1">
      <c r="C532">
        <v>6</v>
      </c>
      <c r="F532">
        <v>6</v>
      </c>
    </row>
    <row r="533" spans="3:6" hidden="1">
      <c r="C533">
        <v>7</v>
      </c>
      <c r="F533">
        <v>7</v>
      </c>
    </row>
    <row r="534" spans="3:6" hidden="1">
      <c r="C534">
        <v>1</v>
      </c>
      <c r="F534">
        <v>1</v>
      </c>
    </row>
    <row r="535" spans="3:6" hidden="1">
      <c r="C535">
        <v>2</v>
      </c>
      <c r="F535">
        <v>2</v>
      </c>
    </row>
    <row r="536" spans="3:6">
      <c r="C536">
        <v>3</v>
      </c>
      <c r="F536">
        <v>3</v>
      </c>
    </row>
    <row r="537" spans="3:6" hidden="1">
      <c r="C537">
        <v>4</v>
      </c>
      <c r="F537">
        <v>4</v>
      </c>
    </row>
    <row r="538" spans="3:6" hidden="1">
      <c r="C538">
        <v>5</v>
      </c>
      <c r="F538">
        <v>5</v>
      </c>
    </row>
    <row r="539" spans="3:6" hidden="1">
      <c r="C539">
        <v>6</v>
      </c>
      <c r="F539">
        <v>6</v>
      </c>
    </row>
    <row r="540" spans="3:6" hidden="1">
      <c r="C540">
        <v>7</v>
      </c>
      <c r="F540">
        <v>7</v>
      </c>
    </row>
    <row r="541" spans="3:6" hidden="1">
      <c r="C541">
        <v>1</v>
      </c>
      <c r="F541">
        <v>1</v>
      </c>
    </row>
    <row r="542" spans="3:6" hidden="1">
      <c r="C542">
        <v>2</v>
      </c>
      <c r="F542">
        <v>2</v>
      </c>
    </row>
    <row r="543" spans="3:6">
      <c r="C543">
        <v>3</v>
      </c>
      <c r="F543">
        <v>3</v>
      </c>
    </row>
    <row r="544" spans="3:6" hidden="1">
      <c r="C544">
        <v>4</v>
      </c>
      <c r="F544">
        <v>4</v>
      </c>
    </row>
    <row r="545" spans="3:6" hidden="1">
      <c r="C545">
        <v>5</v>
      </c>
      <c r="F545">
        <v>5</v>
      </c>
    </row>
    <row r="546" spans="3:6" hidden="1">
      <c r="C546">
        <v>6</v>
      </c>
      <c r="F546">
        <v>6</v>
      </c>
    </row>
    <row r="547" spans="3:6" hidden="1">
      <c r="C547">
        <v>7</v>
      </c>
      <c r="F547">
        <v>7</v>
      </c>
    </row>
    <row r="548" spans="3:6" hidden="1">
      <c r="C548">
        <v>1</v>
      </c>
      <c r="F548">
        <v>1</v>
      </c>
    </row>
    <row r="549" spans="3:6" hidden="1">
      <c r="C549">
        <v>2</v>
      </c>
      <c r="F549">
        <v>2</v>
      </c>
    </row>
    <row r="550" spans="3:6">
      <c r="C550">
        <v>3</v>
      </c>
      <c r="F550">
        <v>3</v>
      </c>
    </row>
    <row r="551" spans="3:6" hidden="1">
      <c r="C551">
        <v>4</v>
      </c>
      <c r="F551">
        <v>4</v>
      </c>
    </row>
    <row r="552" spans="3:6" hidden="1">
      <c r="C552">
        <v>5</v>
      </c>
      <c r="F552">
        <v>5</v>
      </c>
    </row>
    <row r="553" spans="3:6" hidden="1">
      <c r="C553">
        <v>6</v>
      </c>
      <c r="F553">
        <v>6</v>
      </c>
    </row>
    <row r="554" spans="3:6" hidden="1">
      <c r="C554">
        <v>7</v>
      </c>
      <c r="F554">
        <v>7</v>
      </c>
    </row>
    <row r="555" spans="3:6" hidden="1">
      <c r="C555">
        <v>1</v>
      </c>
      <c r="F555">
        <v>1</v>
      </c>
    </row>
    <row r="556" spans="3:6" hidden="1">
      <c r="C556">
        <v>2</v>
      </c>
      <c r="F556">
        <v>2</v>
      </c>
    </row>
    <row r="557" spans="3:6">
      <c r="C557">
        <v>3</v>
      </c>
      <c r="F557">
        <v>3</v>
      </c>
    </row>
    <row r="558" spans="3:6" hidden="1">
      <c r="C558">
        <v>4</v>
      </c>
      <c r="F558">
        <v>4</v>
      </c>
    </row>
    <row r="559" spans="3:6" hidden="1">
      <c r="C559">
        <v>5</v>
      </c>
      <c r="F559">
        <v>5</v>
      </c>
    </row>
    <row r="560" spans="3:6" hidden="1">
      <c r="C560">
        <v>6</v>
      </c>
      <c r="F560">
        <v>6</v>
      </c>
    </row>
    <row r="561" spans="3:6" hidden="1">
      <c r="C561">
        <v>7</v>
      </c>
      <c r="F561">
        <v>7</v>
      </c>
    </row>
    <row r="562" spans="3:6" hidden="1">
      <c r="C562">
        <v>1</v>
      </c>
      <c r="F562">
        <v>1</v>
      </c>
    </row>
    <row r="563" spans="3:6" hidden="1">
      <c r="C563">
        <v>2</v>
      </c>
      <c r="F563">
        <v>2</v>
      </c>
    </row>
    <row r="564" spans="3:6">
      <c r="C564">
        <v>3</v>
      </c>
      <c r="F564">
        <v>3</v>
      </c>
    </row>
    <row r="565" spans="3:6" hidden="1">
      <c r="C565">
        <v>4</v>
      </c>
      <c r="F565">
        <v>4</v>
      </c>
    </row>
    <row r="566" spans="3:6" hidden="1">
      <c r="C566">
        <v>5</v>
      </c>
      <c r="F566">
        <v>5</v>
      </c>
    </row>
    <row r="567" spans="3:6" hidden="1">
      <c r="C567">
        <v>6</v>
      </c>
      <c r="F567">
        <v>6</v>
      </c>
    </row>
    <row r="568" spans="3:6" hidden="1">
      <c r="C568">
        <v>7</v>
      </c>
      <c r="F568">
        <v>7</v>
      </c>
    </row>
    <row r="569" spans="3:6" hidden="1">
      <c r="C569">
        <v>1</v>
      </c>
      <c r="F569">
        <v>1</v>
      </c>
    </row>
    <row r="570" spans="3:6" hidden="1">
      <c r="C570">
        <v>2</v>
      </c>
      <c r="F570">
        <v>2</v>
      </c>
    </row>
    <row r="571" spans="3:6">
      <c r="C571">
        <v>3</v>
      </c>
      <c r="F571">
        <v>3</v>
      </c>
    </row>
    <row r="572" spans="3:6" hidden="1">
      <c r="C572">
        <v>4</v>
      </c>
      <c r="F572">
        <v>4</v>
      </c>
    </row>
    <row r="573" spans="3:6" hidden="1">
      <c r="C573">
        <v>5</v>
      </c>
      <c r="F573">
        <v>5</v>
      </c>
    </row>
    <row r="574" spans="3:6" hidden="1">
      <c r="C574">
        <v>6</v>
      </c>
      <c r="F574">
        <v>6</v>
      </c>
    </row>
    <row r="575" spans="3:6" hidden="1">
      <c r="C575">
        <v>7</v>
      </c>
      <c r="F575">
        <v>7</v>
      </c>
    </row>
    <row r="576" spans="3:6" hidden="1">
      <c r="C576">
        <v>1</v>
      </c>
      <c r="F576">
        <v>1</v>
      </c>
    </row>
    <row r="577" spans="3:6" hidden="1">
      <c r="C577">
        <v>2</v>
      </c>
      <c r="F577">
        <v>2</v>
      </c>
    </row>
    <row r="578" spans="3:6">
      <c r="C578">
        <v>3</v>
      </c>
      <c r="F578">
        <v>3</v>
      </c>
    </row>
    <row r="579" spans="3:6" hidden="1">
      <c r="C579">
        <v>4</v>
      </c>
      <c r="F579">
        <v>4</v>
      </c>
    </row>
    <row r="580" spans="3:6" hidden="1">
      <c r="C580">
        <v>5</v>
      </c>
      <c r="F580">
        <v>5</v>
      </c>
    </row>
    <row r="581" spans="3:6" hidden="1">
      <c r="C581">
        <v>6</v>
      </c>
      <c r="F581">
        <v>6</v>
      </c>
    </row>
    <row r="582" spans="3:6" hidden="1">
      <c r="C582">
        <v>7</v>
      </c>
      <c r="F582">
        <v>7</v>
      </c>
    </row>
  </sheetData>
  <autoFilter ref="B1:F582" xr:uid="{09E94815-3EDF-4D75-B389-F41CD9F68B61}">
    <filterColumn colId="4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A1:K58"/>
  <sheetViews>
    <sheetView workbookViewId="0">
      <selection activeCell="K1" sqref="K1"/>
    </sheetView>
  </sheetViews>
  <sheetFormatPr defaultRowHeight="14.4"/>
  <cols>
    <col min="1" max="1" width="24" bestFit="1" customWidth="1"/>
    <col min="4" max="4" width="24" bestFit="1" customWidth="1"/>
    <col min="7" max="7" width="24" bestFit="1" customWidth="1"/>
  </cols>
  <sheetData>
    <row r="1" spans="1:11">
      <c r="A1" t="s">
        <v>963</v>
      </c>
      <c r="B1" t="s">
        <v>1576</v>
      </c>
      <c r="D1" t="s">
        <v>174</v>
      </c>
      <c r="E1" t="s">
        <v>1586</v>
      </c>
      <c r="G1" t="s">
        <v>186</v>
      </c>
      <c r="H1" t="s">
        <v>1643</v>
      </c>
      <c r="J1" t="s">
        <v>961</v>
      </c>
      <c r="K1" t="s">
        <v>1960</v>
      </c>
    </row>
    <row r="2" spans="1:11">
      <c r="A2" t="s">
        <v>972</v>
      </c>
      <c r="B2" t="s">
        <v>1533</v>
      </c>
      <c r="D2" t="s">
        <v>18</v>
      </c>
      <c r="E2" t="s">
        <v>1587</v>
      </c>
      <c r="G2" t="s">
        <v>180</v>
      </c>
      <c r="H2" t="s">
        <v>1645</v>
      </c>
      <c r="J2" t="s">
        <v>180</v>
      </c>
      <c r="K2" t="s">
        <v>1810</v>
      </c>
    </row>
    <row r="3" spans="1:11">
      <c r="A3" t="s">
        <v>96</v>
      </c>
      <c r="B3" t="s">
        <v>1533</v>
      </c>
      <c r="D3" t="s">
        <v>180</v>
      </c>
      <c r="E3" t="s">
        <v>1588</v>
      </c>
      <c r="G3" t="s">
        <v>971</v>
      </c>
      <c r="H3" t="s">
        <v>1564</v>
      </c>
      <c r="J3" t="s">
        <v>478</v>
      </c>
      <c r="K3" t="s">
        <v>1811</v>
      </c>
    </row>
    <row r="4" spans="1:11">
      <c r="A4" t="s">
        <v>8</v>
      </c>
      <c r="B4" t="s">
        <v>1534</v>
      </c>
      <c r="D4" t="s">
        <v>39</v>
      </c>
      <c r="E4" t="s">
        <v>1589</v>
      </c>
      <c r="G4" t="s">
        <v>961</v>
      </c>
      <c r="H4" t="s">
        <v>1799</v>
      </c>
      <c r="J4" t="s">
        <v>36</v>
      </c>
      <c r="K4" t="s">
        <v>1667</v>
      </c>
    </row>
    <row r="5" spans="1:11">
      <c r="A5" t="s">
        <v>63</v>
      </c>
      <c r="B5" t="s">
        <v>1535</v>
      </c>
      <c r="D5" t="s">
        <v>147</v>
      </c>
      <c r="E5" t="s">
        <v>1590</v>
      </c>
      <c r="G5" t="s">
        <v>36</v>
      </c>
      <c r="H5" t="s">
        <v>1650</v>
      </c>
      <c r="J5" t="s">
        <v>954</v>
      </c>
      <c r="K5" t="s">
        <v>1802</v>
      </c>
    </row>
    <row r="6" spans="1:11">
      <c r="A6" t="s">
        <v>18</v>
      </c>
      <c r="B6" t="s">
        <v>1536</v>
      </c>
      <c r="D6" t="s">
        <v>63</v>
      </c>
      <c r="E6" t="s">
        <v>1591</v>
      </c>
      <c r="G6" t="s">
        <v>954</v>
      </c>
      <c r="H6" t="s">
        <v>1800</v>
      </c>
      <c r="J6" t="s">
        <v>12</v>
      </c>
      <c r="K6" t="s">
        <v>1817</v>
      </c>
    </row>
    <row r="7" spans="1:11">
      <c r="A7" t="s">
        <v>81</v>
      </c>
      <c r="B7" t="s">
        <v>1537</v>
      </c>
      <c r="D7" t="s">
        <v>468</v>
      </c>
      <c r="E7" t="s">
        <v>1629</v>
      </c>
      <c r="G7" t="s">
        <v>967</v>
      </c>
      <c r="H7" t="s">
        <v>1619</v>
      </c>
      <c r="J7" t="s">
        <v>468</v>
      </c>
      <c r="K7" t="s">
        <v>1961</v>
      </c>
    </row>
    <row r="8" spans="1:11">
      <c r="A8" t="s">
        <v>204</v>
      </c>
      <c r="B8" t="s">
        <v>1537</v>
      </c>
      <c r="D8" t="s">
        <v>186</v>
      </c>
      <c r="E8" t="s">
        <v>1592</v>
      </c>
      <c r="G8" t="s">
        <v>138</v>
      </c>
      <c r="H8" t="s">
        <v>1651</v>
      </c>
      <c r="J8" t="s">
        <v>486</v>
      </c>
      <c r="K8" t="s">
        <v>1818</v>
      </c>
    </row>
    <row r="9" spans="1:11">
      <c r="A9" t="s">
        <v>959</v>
      </c>
      <c r="B9" t="s">
        <v>1577</v>
      </c>
      <c r="D9" t="s">
        <v>963</v>
      </c>
      <c r="E9" t="s">
        <v>1630</v>
      </c>
      <c r="G9" t="s">
        <v>959</v>
      </c>
      <c r="H9" t="s">
        <v>1652</v>
      </c>
      <c r="J9" t="s">
        <v>33</v>
      </c>
      <c r="K9" t="s">
        <v>1820</v>
      </c>
    </row>
    <row r="10" spans="1:11">
      <c r="A10" t="s">
        <v>130</v>
      </c>
      <c r="B10" t="s">
        <v>1538</v>
      </c>
      <c r="D10" t="s">
        <v>33</v>
      </c>
      <c r="E10" t="s">
        <v>1593</v>
      </c>
      <c r="G10" t="s">
        <v>174</v>
      </c>
      <c r="H10" t="s">
        <v>1653</v>
      </c>
      <c r="J10" t="s">
        <v>110</v>
      </c>
      <c r="K10" t="s">
        <v>1822</v>
      </c>
    </row>
    <row r="11" spans="1:11">
      <c r="A11" t="s">
        <v>138</v>
      </c>
      <c r="B11" t="s">
        <v>1539</v>
      </c>
      <c r="D11" t="s">
        <v>966</v>
      </c>
      <c r="E11" t="s">
        <v>1631</v>
      </c>
      <c r="G11" t="s">
        <v>966</v>
      </c>
      <c r="H11" t="s">
        <v>1801</v>
      </c>
      <c r="J11" t="s">
        <v>54</v>
      </c>
      <c r="K11" t="s">
        <v>1823</v>
      </c>
    </row>
    <row r="12" spans="1:11">
      <c r="A12" t="s">
        <v>961</v>
      </c>
      <c r="B12" t="s">
        <v>1578</v>
      </c>
      <c r="D12" t="s">
        <v>42</v>
      </c>
      <c r="E12" t="s">
        <v>1530</v>
      </c>
      <c r="G12" t="s">
        <v>210</v>
      </c>
      <c r="H12" t="s">
        <v>1655</v>
      </c>
      <c r="J12" t="s">
        <v>204</v>
      </c>
      <c r="K12" t="s">
        <v>1823</v>
      </c>
    </row>
    <row r="13" spans="1:11">
      <c r="A13" t="s">
        <v>486</v>
      </c>
      <c r="B13" t="s">
        <v>1540</v>
      </c>
      <c r="D13" t="s">
        <v>36</v>
      </c>
      <c r="E13" t="s">
        <v>1594</v>
      </c>
      <c r="G13" t="s">
        <v>81</v>
      </c>
      <c r="H13" t="s">
        <v>1656</v>
      </c>
      <c r="J13" t="s">
        <v>57</v>
      </c>
      <c r="K13" t="s">
        <v>1824</v>
      </c>
    </row>
    <row r="14" spans="1:11">
      <c r="A14" t="s">
        <v>54</v>
      </c>
      <c r="B14" t="s">
        <v>1541</v>
      </c>
      <c r="D14" t="s">
        <v>57</v>
      </c>
      <c r="E14" t="s">
        <v>1595</v>
      </c>
      <c r="G14" t="s">
        <v>204</v>
      </c>
      <c r="H14" t="s">
        <v>1656</v>
      </c>
      <c r="J14" t="s">
        <v>66</v>
      </c>
      <c r="K14" t="s">
        <v>1825</v>
      </c>
    </row>
    <row r="15" spans="1:11">
      <c r="A15" t="s">
        <v>36</v>
      </c>
      <c r="B15" t="s">
        <v>1542</v>
      </c>
      <c r="D15" t="s">
        <v>486</v>
      </c>
      <c r="E15" t="s">
        <v>1596</v>
      </c>
      <c r="G15" t="s">
        <v>87</v>
      </c>
      <c r="H15" t="s">
        <v>1658</v>
      </c>
      <c r="J15" t="s">
        <v>189</v>
      </c>
      <c r="K15" t="s">
        <v>1827</v>
      </c>
    </row>
    <row r="16" spans="1:11">
      <c r="A16" t="s">
        <v>33</v>
      </c>
      <c r="B16" t="s">
        <v>1543</v>
      </c>
      <c r="D16" t="s">
        <v>216</v>
      </c>
      <c r="E16" t="s">
        <v>1597</v>
      </c>
      <c r="G16" t="s">
        <v>42</v>
      </c>
      <c r="H16" t="s">
        <v>1659</v>
      </c>
      <c r="J16" t="s">
        <v>966</v>
      </c>
      <c r="K16" t="s">
        <v>1828</v>
      </c>
    </row>
    <row r="17" spans="1:11">
      <c r="A17" t="s">
        <v>110</v>
      </c>
      <c r="B17" t="s">
        <v>1544</v>
      </c>
      <c r="D17" t="s">
        <v>90</v>
      </c>
      <c r="E17" t="s">
        <v>1598</v>
      </c>
      <c r="G17" t="s">
        <v>21</v>
      </c>
      <c r="H17" t="s">
        <v>1660</v>
      </c>
      <c r="J17" t="s">
        <v>964</v>
      </c>
      <c r="K17" t="s">
        <v>1828</v>
      </c>
    </row>
    <row r="18" spans="1:11">
      <c r="A18" t="s">
        <v>69</v>
      </c>
      <c r="B18" t="s">
        <v>1545</v>
      </c>
      <c r="D18" t="s">
        <v>54</v>
      </c>
      <c r="E18" t="s">
        <v>1599</v>
      </c>
      <c r="G18" t="s">
        <v>110</v>
      </c>
      <c r="H18" t="s">
        <v>1662</v>
      </c>
      <c r="J18" t="s">
        <v>75</v>
      </c>
      <c r="K18" t="s">
        <v>1829</v>
      </c>
    </row>
    <row r="19" spans="1:11">
      <c r="A19" t="s">
        <v>90</v>
      </c>
      <c r="B19" t="s">
        <v>1546</v>
      </c>
      <c r="D19" t="s">
        <v>130</v>
      </c>
      <c r="E19" t="s">
        <v>1600</v>
      </c>
      <c r="G19" t="s">
        <v>12</v>
      </c>
      <c r="H19" t="s">
        <v>1663</v>
      </c>
      <c r="J19" t="s">
        <v>967</v>
      </c>
      <c r="K19" t="s">
        <v>1962</v>
      </c>
    </row>
    <row r="20" spans="1:11">
      <c r="A20" t="s">
        <v>12</v>
      </c>
      <c r="B20" t="s">
        <v>1547</v>
      </c>
      <c r="D20" t="s">
        <v>961</v>
      </c>
      <c r="E20" t="s">
        <v>1601</v>
      </c>
      <c r="G20" t="s">
        <v>18</v>
      </c>
      <c r="H20" t="s">
        <v>1664</v>
      </c>
      <c r="J20" t="s">
        <v>210</v>
      </c>
      <c r="K20" t="s">
        <v>1834</v>
      </c>
    </row>
    <row r="21" spans="1:11">
      <c r="A21" t="s">
        <v>27</v>
      </c>
      <c r="B21" t="s">
        <v>1548</v>
      </c>
      <c r="D21" t="s">
        <v>84</v>
      </c>
      <c r="E21" t="s">
        <v>1601</v>
      </c>
      <c r="G21" t="s">
        <v>478</v>
      </c>
      <c r="H21" t="s">
        <v>1666</v>
      </c>
      <c r="J21" t="s">
        <v>8</v>
      </c>
      <c r="K21" t="s">
        <v>1835</v>
      </c>
    </row>
    <row r="22" spans="1:11">
      <c r="A22" t="s">
        <v>5</v>
      </c>
      <c r="B22" t="s">
        <v>1549</v>
      </c>
      <c r="D22" t="s">
        <v>964</v>
      </c>
      <c r="E22" t="s">
        <v>1632</v>
      </c>
      <c r="G22" t="s">
        <v>24</v>
      </c>
      <c r="H22" t="s">
        <v>1667</v>
      </c>
      <c r="J22" t="s">
        <v>21</v>
      </c>
      <c r="K22" t="s">
        <v>1836</v>
      </c>
    </row>
    <row r="23" spans="1:11">
      <c r="A23" t="s">
        <v>956</v>
      </c>
      <c r="B23" t="s">
        <v>1549</v>
      </c>
      <c r="D23" t="s">
        <v>954</v>
      </c>
      <c r="E23" t="s">
        <v>1633</v>
      </c>
      <c r="G23" t="s">
        <v>969</v>
      </c>
      <c r="H23" t="s">
        <v>1802</v>
      </c>
      <c r="J23" t="s">
        <v>969</v>
      </c>
      <c r="K23" t="s">
        <v>1389</v>
      </c>
    </row>
    <row r="24" spans="1:11">
      <c r="A24" t="s">
        <v>30</v>
      </c>
      <c r="B24" t="s">
        <v>1550</v>
      </c>
      <c r="D24" t="s">
        <v>972</v>
      </c>
      <c r="E24" t="s">
        <v>1602</v>
      </c>
      <c r="G24" t="s">
        <v>972</v>
      </c>
      <c r="H24" t="s">
        <v>1670</v>
      </c>
      <c r="J24" t="s">
        <v>18</v>
      </c>
      <c r="K24" t="s">
        <v>1838</v>
      </c>
    </row>
    <row r="25" spans="1:11">
      <c r="A25" t="s">
        <v>84</v>
      </c>
      <c r="B25" t="s">
        <v>1550</v>
      </c>
      <c r="D25" t="s">
        <v>96</v>
      </c>
      <c r="E25" t="s">
        <v>1602</v>
      </c>
      <c r="G25" t="s">
        <v>96</v>
      </c>
      <c r="H25" t="s">
        <v>1670</v>
      </c>
      <c r="J25" t="s">
        <v>963</v>
      </c>
      <c r="K25" t="s">
        <v>1838</v>
      </c>
    </row>
    <row r="26" spans="1:11">
      <c r="A26" t="s">
        <v>21</v>
      </c>
      <c r="B26" t="s">
        <v>1551</v>
      </c>
      <c r="D26" t="s">
        <v>30</v>
      </c>
      <c r="E26" t="s">
        <v>1603</v>
      </c>
      <c r="G26" t="s">
        <v>486</v>
      </c>
      <c r="H26" t="s">
        <v>1671</v>
      </c>
      <c r="J26" t="s">
        <v>174</v>
      </c>
      <c r="K26" t="s">
        <v>1840</v>
      </c>
    </row>
    <row r="27" spans="1:11">
      <c r="A27" t="s">
        <v>186</v>
      </c>
      <c r="B27" t="s">
        <v>1552</v>
      </c>
      <c r="D27" t="s">
        <v>21</v>
      </c>
      <c r="E27" t="s">
        <v>1604</v>
      </c>
      <c r="G27" t="s">
        <v>0</v>
      </c>
      <c r="H27" t="s">
        <v>1672</v>
      </c>
      <c r="J27" t="s">
        <v>952</v>
      </c>
      <c r="K27" t="s">
        <v>1963</v>
      </c>
    </row>
    <row r="28" spans="1:11">
      <c r="A28" t="s">
        <v>39</v>
      </c>
      <c r="B28" t="s">
        <v>1475</v>
      </c>
      <c r="D28" t="s">
        <v>81</v>
      </c>
      <c r="E28" t="s">
        <v>1605</v>
      </c>
      <c r="G28" t="s">
        <v>964</v>
      </c>
      <c r="H28" t="s">
        <v>1803</v>
      </c>
      <c r="J28" t="s">
        <v>186</v>
      </c>
      <c r="K28" t="s">
        <v>1843</v>
      </c>
    </row>
    <row r="29" spans="1:11">
      <c r="A29" t="s">
        <v>954</v>
      </c>
      <c r="B29" t="s">
        <v>1579</v>
      </c>
      <c r="D29" t="s">
        <v>204</v>
      </c>
      <c r="E29" t="s">
        <v>1605</v>
      </c>
      <c r="G29" t="s">
        <v>54</v>
      </c>
      <c r="H29" t="s">
        <v>1674</v>
      </c>
      <c r="J29" t="s">
        <v>81</v>
      </c>
      <c r="K29" t="s">
        <v>1844</v>
      </c>
    </row>
    <row r="30" spans="1:11">
      <c r="A30" t="s">
        <v>952</v>
      </c>
      <c r="B30" t="s">
        <v>1579</v>
      </c>
      <c r="D30" t="s">
        <v>5</v>
      </c>
      <c r="E30" t="s">
        <v>1606</v>
      </c>
      <c r="G30" t="s">
        <v>27</v>
      </c>
      <c r="H30" t="s">
        <v>1675</v>
      </c>
      <c r="J30" t="s">
        <v>69</v>
      </c>
      <c r="K30" t="s">
        <v>1845</v>
      </c>
    </row>
    <row r="31" spans="1:11">
      <c r="A31" t="s">
        <v>108</v>
      </c>
      <c r="B31" t="s">
        <v>1553</v>
      </c>
      <c r="D31" t="s">
        <v>971</v>
      </c>
      <c r="E31" t="s">
        <v>1607</v>
      </c>
      <c r="G31" t="s">
        <v>63</v>
      </c>
      <c r="H31" t="s">
        <v>1676</v>
      </c>
      <c r="J31" t="s">
        <v>130</v>
      </c>
      <c r="K31" t="s">
        <v>1846</v>
      </c>
    </row>
    <row r="32" spans="1:11">
      <c r="A32" t="s">
        <v>210</v>
      </c>
      <c r="B32" t="s">
        <v>1554</v>
      </c>
      <c r="D32" t="s">
        <v>0</v>
      </c>
      <c r="E32" t="s">
        <v>1608</v>
      </c>
      <c r="G32" t="s">
        <v>973</v>
      </c>
      <c r="H32" t="s">
        <v>1804</v>
      </c>
      <c r="J32" t="s">
        <v>138</v>
      </c>
      <c r="K32" t="s">
        <v>1847</v>
      </c>
    </row>
    <row r="33" spans="1:11">
      <c r="A33" t="s">
        <v>57</v>
      </c>
      <c r="B33" t="s">
        <v>1555</v>
      </c>
      <c r="D33" t="s">
        <v>27</v>
      </c>
      <c r="E33" t="s">
        <v>1609</v>
      </c>
      <c r="G33" t="s">
        <v>45</v>
      </c>
      <c r="H33" t="s">
        <v>1677</v>
      </c>
      <c r="J33" t="s">
        <v>956</v>
      </c>
      <c r="K33" t="s">
        <v>1964</v>
      </c>
    </row>
    <row r="34" spans="1:11">
      <c r="A34" t="s">
        <v>967</v>
      </c>
      <c r="B34" t="s">
        <v>1580</v>
      </c>
      <c r="D34" t="s">
        <v>8</v>
      </c>
      <c r="E34" t="s">
        <v>1610</v>
      </c>
      <c r="G34" t="s">
        <v>30</v>
      </c>
      <c r="H34" t="s">
        <v>1679</v>
      </c>
      <c r="J34" t="s">
        <v>959</v>
      </c>
      <c r="K34" t="s">
        <v>1965</v>
      </c>
    </row>
    <row r="35" spans="1:11">
      <c r="A35" t="s">
        <v>419</v>
      </c>
      <c r="B35" t="s">
        <v>1556</v>
      </c>
      <c r="D35" t="s">
        <v>210</v>
      </c>
      <c r="E35" t="s">
        <v>1531</v>
      </c>
      <c r="G35" t="s">
        <v>69</v>
      </c>
      <c r="H35" t="s">
        <v>1680</v>
      </c>
      <c r="J35" t="s">
        <v>45</v>
      </c>
      <c r="K35" t="s">
        <v>1849</v>
      </c>
    </row>
    <row r="36" spans="1:11">
      <c r="A36" t="s">
        <v>216</v>
      </c>
      <c r="B36" t="s">
        <v>1556</v>
      </c>
      <c r="D36" t="s">
        <v>12</v>
      </c>
      <c r="E36" t="s">
        <v>1611</v>
      </c>
      <c r="G36" t="s">
        <v>5</v>
      </c>
      <c r="H36" t="s">
        <v>1681</v>
      </c>
      <c r="J36" t="s">
        <v>63</v>
      </c>
      <c r="K36" t="s">
        <v>1850</v>
      </c>
    </row>
    <row r="37" spans="1:11">
      <c r="A37" t="s">
        <v>468</v>
      </c>
      <c r="B37" t="s">
        <v>1557</v>
      </c>
      <c r="D37" t="s">
        <v>69</v>
      </c>
      <c r="E37" t="s">
        <v>1425</v>
      </c>
      <c r="G37" t="s">
        <v>956</v>
      </c>
      <c r="H37" t="s">
        <v>1681</v>
      </c>
      <c r="J37" t="s">
        <v>27</v>
      </c>
      <c r="K37" t="s">
        <v>1851</v>
      </c>
    </row>
    <row r="38" spans="1:11">
      <c r="A38" t="s">
        <v>478</v>
      </c>
      <c r="B38" t="s">
        <v>1558</v>
      </c>
      <c r="D38" t="s">
        <v>110</v>
      </c>
      <c r="E38" t="s">
        <v>1612</v>
      </c>
      <c r="G38" t="s">
        <v>468</v>
      </c>
      <c r="H38" t="s">
        <v>1682</v>
      </c>
      <c r="J38" t="s">
        <v>90</v>
      </c>
      <c r="K38" t="s">
        <v>1852</v>
      </c>
    </row>
    <row r="39" spans="1:11">
      <c r="A39" t="s">
        <v>45</v>
      </c>
      <c r="B39" t="s">
        <v>1559</v>
      </c>
      <c r="D39" t="s">
        <v>24</v>
      </c>
      <c r="E39" t="s">
        <v>1613</v>
      </c>
      <c r="G39" t="s">
        <v>189</v>
      </c>
      <c r="H39" t="s">
        <v>1684</v>
      </c>
      <c r="J39" t="s">
        <v>84</v>
      </c>
      <c r="K39" t="s">
        <v>1854</v>
      </c>
    </row>
    <row r="40" spans="1:11">
      <c r="A40" t="s">
        <v>966</v>
      </c>
      <c r="B40" t="s">
        <v>1581</v>
      </c>
      <c r="D40" t="s">
        <v>75</v>
      </c>
      <c r="E40" t="s">
        <v>1614</v>
      </c>
      <c r="G40" t="s">
        <v>144</v>
      </c>
      <c r="H40" t="s">
        <v>1685</v>
      </c>
      <c r="J40" t="s">
        <v>971</v>
      </c>
      <c r="K40" t="s">
        <v>1966</v>
      </c>
    </row>
    <row r="41" spans="1:11">
      <c r="A41" t="s">
        <v>964</v>
      </c>
      <c r="B41" t="s">
        <v>1581</v>
      </c>
      <c r="D41" t="s">
        <v>138</v>
      </c>
      <c r="E41" t="s">
        <v>1615</v>
      </c>
      <c r="G41" t="s">
        <v>84</v>
      </c>
      <c r="H41" t="s">
        <v>1688</v>
      </c>
      <c r="J41" t="s">
        <v>42</v>
      </c>
      <c r="K41" t="s">
        <v>1860</v>
      </c>
    </row>
    <row r="42" spans="1:11">
      <c r="A42" t="s">
        <v>973</v>
      </c>
      <c r="B42" t="s">
        <v>1581</v>
      </c>
      <c r="D42" t="s">
        <v>87</v>
      </c>
      <c r="E42" t="s">
        <v>1616</v>
      </c>
      <c r="G42" t="s">
        <v>963</v>
      </c>
      <c r="H42" t="s">
        <v>1805</v>
      </c>
      <c r="J42" t="s">
        <v>39</v>
      </c>
      <c r="K42" t="s">
        <v>1863</v>
      </c>
    </row>
    <row r="43" spans="1:11">
      <c r="A43" t="s">
        <v>174</v>
      </c>
      <c r="B43" t="s">
        <v>1560</v>
      </c>
      <c r="D43" t="s">
        <v>956</v>
      </c>
      <c r="E43" t="s">
        <v>1634</v>
      </c>
      <c r="G43" t="s">
        <v>33</v>
      </c>
      <c r="H43" t="s">
        <v>1690</v>
      </c>
      <c r="J43" t="s">
        <v>96</v>
      </c>
      <c r="K43" t="s">
        <v>1865</v>
      </c>
    </row>
    <row r="44" spans="1:11">
      <c r="A44" t="s">
        <v>42</v>
      </c>
      <c r="B44" t="s">
        <v>1561</v>
      </c>
      <c r="D44" t="s">
        <v>66</v>
      </c>
      <c r="E44" t="s">
        <v>1617</v>
      </c>
      <c r="G44" t="s">
        <v>216</v>
      </c>
      <c r="H44" t="s">
        <v>1691</v>
      </c>
      <c r="J44" t="s">
        <v>147</v>
      </c>
      <c r="K44" t="s">
        <v>1867</v>
      </c>
    </row>
    <row r="45" spans="1:11">
      <c r="A45" t="s">
        <v>0</v>
      </c>
      <c r="B45" t="s">
        <v>1562</v>
      </c>
      <c r="D45" t="s">
        <v>967</v>
      </c>
      <c r="E45" t="s">
        <v>1635</v>
      </c>
      <c r="G45" t="s">
        <v>952</v>
      </c>
      <c r="H45" t="s">
        <v>1806</v>
      </c>
      <c r="J45" t="s">
        <v>5</v>
      </c>
      <c r="K45" t="s">
        <v>1868</v>
      </c>
    </row>
    <row r="46" spans="1:11">
      <c r="A46" t="s">
        <v>180</v>
      </c>
      <c r="B46" t="s">
        <v>1563</v>
      </c>
      <c r="D46" t="s">
        <v>973</v>
      </c>
      <c r="E46" t="s">
        <v>1636</v>
      </c>
      <c r="G46" t="s">
        <v>57</v>
      </c>
      <c r="H46" t="s">
        <v>1694</v>
      </c>
      <c r="J46" t="s">
        <v>972</v>
      </c>
      <c r="K46" t="s">
        <v>1967</v>
      </c>
    </row>
    <row r="47" spans="1:11">
      <c r="A47" t="s">
        <v>66</v>
      </c>
      <c r="B47" t="s">
        <v>1565</v>
      </c>
      <c r="D47" t="s">
        <v>144</v>
      </c>
      <c r="E47" t="s">
        <v>1618</v>
      </c>
      <c r="G47" t="s">
        <v>39</v>
      </c>
      <c r="H47" t="s">
        <v>1696</v>
      </c>
      <c r="J47" t="s">
        <v>108</v>
      </c>
      <c r="K47" t="s">
        <v>1870</v>
      </c>
    </row>
    <row r="48" spans="1:11">
      <c r="A48" t="s">
        <v>75</v>
      </c>
      <c r="B48" t="s">
        <v>1566</v>
      </c>
      <c r="D48" t="s">
        <v>108</v>
      </c>
      <c r="E48" t="s">
        <v>1620</v>
      </c>
      <c r="G48" t="s">
        <v>8</v>
      </c>
      <c r="H48" t="s">
        <v>1698</v>
      </c>
      <c r="J48" t="s">
        <v>87</v>
      </c>
      <c r="K48" t="s">
        <v>1871</v>
      </c>
    </row>
    <row r="49" spans="1:11">
      <c r="A49" t="s">
        <v>957</v>
      </c>
      <c r="B49" t="s">
        <v>1582</v>
      </c>
      <c r="D49" t="s">
        <v>45</v>
      </c>
      <c r="E49" t="s">
        <v>1621</v>
      </c>
      <c r="G49" t="s">
        <v>75</v>
      </c>
      <c r="H49" t="s">
        <v>1700</v>
      </c>
      <c r="J49" t="s">
        <v>24</v>
      </c>
      <c r="K49" t="s">
        <v>1872</v>
      </c>
    </row>
    <row r="50" spans="1:11">
      <c r="A50" t="s">
        <v>144</v>
      </c>
      <c r="B50" t="s">
        <v>1567</v>
      </c>
      <c r="D50" t="s">
        <v>952</v>
      </c>
      <c r="E50" t="s">
        <v>1637</v>
      </c>
      <c r="G50" t="s">
        <v>419</v>
      </c>
      <c r="H50" t="s">
        <v>1701</v>
      </c>
      <c r="J50" t="s">
        <v>419</v>
      </c>
      <c r="K50" t="s">
        <v>1873</v>
      </c>
    </row>
    <row r="51" spans="1:11">
      <c r="A51" t="s">
        <v>87</v>
      </c>
      <c r="B51" t="s">
        <v>1568</v>
      </c>
      <c r="D51" t="s">
        <v>478</v>
      </c>
      <c r="E51" t="s">
        <v>1622</v>
      </c>
      <c r="G51" t="s">
        <v>90</v>
      </c>
      <c r="H51" t="s">
        <v>1703</v>
      </c>
      <c r="J51" t="s">
        <v>957</v>
      </c>
      <c r="K51" t="s">
        <v>1968</v>
      </c>
    </row>
    <row r="52" spans="1:11">
      <c r="A52" t="s">
        <v>424</v>
      </c>
      <c r="B52" t="s">
        <v>1583</v>
      </c>
      <c r="D52" t="s">
        <v>424</v>
      </c>
      <c r="E52" t="s">
        <v>1638</v>
      </c>
      <c r="G52" t="s">
        <v>108</v>
      </c>
      <c r="H52" t="s">
        <v>1705</v>
      </c>
      <c r="J52" t="s">
        <v>30</v>
      </c>
      <c r="K52" t="s">
        <v>1874</v>
      </c>
    </row>
    <row r="53" spans="1:11">
      <c r="A53" t="s">
        <v>24</v>
      </c>
      <c r="B53" t="s">
        <v>1569</v>
      </c>
      <c r="D53" t="s">
        <v>189</v>
      </c>
      <c r="E53" t="s">
        <v>1623</v>
      </c>
      <c r="G53" t="s">
        <v>66</v>
      </c>
      <c r="H53" t="s">
        <v>1709</v>
      </c>
      <c r="J53" t="s">
        <v>973</v>
      </c>
      <c r="K53" t="s">
        <v>1969</v>
      </c>
    </row>
    <row r="54" spans="1:11">
      <c r="A54" t="s">
        <v>969</v>
      </c>
      <c r="B54" t="s">
        <v>1584</v>
      </c>
      <c r="D54" t="s">
        <v>969</v>
      </c>
      <c r="E54" t="s">
        <v>1639</v>
      </c>
      <c r="G54" t="s">
        <v>147</v>
      </c>
      <c r="H54" t="s">
        <v>1710</v>
      </c>
      <c r="J54" t="s">
        <v>216</v>
      </c>
      <c r="K54" t="s">
        <v>1876</v>
      </c>
    </row>
    <row r="55" spans="1:11">
      <c r="A55" t="s">
        <v>147</v>
      </c>
      <c r="B55" t="s">
        <v>1570</v>
      </c>
      <c r="D55" t="s">
        <v>419</v>
      </c>
      <c r="E55" t="s">
        <v>1624</v>
      </c>
      <c r="G55" t="s">
        <v>130</v>
      </c>
      <c r="H55" t="s">
        <v>1713</v>
      </c>
      <c r="J55" t="s">
        <v>144</v>
      </c>
      <c r="K55" t="s">
        <v>1877</v>
      </c>
    </row>
    <row r="56" spans="1:11">
      <c r="A56" t="s">
        <v>971</v>
      </c>
      <c r="B56" t="s">
        <v>1430</v>
      </c>
      <c r="D56" t="s">
        <v>959</v>
      </c>
      <c r="E56" t="s">
        <v>1640</v>
      </c>
      <c r="G56" t="s">
        <v>950</v>
      </c>
      <c r="H56" t="s">
        <v>1807</v>
      </c>
      <c r="J56" t="s">
        <v>0</v>
      </c>
      <c r="K56" t="s">
        <v>1879</v>
      </c>
    </row>
    <row r="57" spans="1:11">
      <c r="A57" t="s">
        <v>189</v>
      </c>
      <c r="B57" t="s">
        <v>1571</v>
      </c>
      <c r="D57" t="s">
        <v>957</v>
      </c>
      <c r="E57" t="s">
        <v>1641</v>
      </c>
      <c r="G57" t="s">
        <v>957</v>
      </c>
      <c r="H57" t="s">
        <v>1808</v>
      </c>
      <c r="J57" t="s">
        <v>950</v>
      </c>
      <c r="K57" t="s">
        <v>1970</v>
      </c>
    </row>
    <row r="58" spans="1:11">
      <c r="A58" t="s">
        <v>950</v>
      </c>
      <c r="B58" t="s">
        <v>1585</v>
      </c>
      <c r="D58" t="s">
        <v>950</v>
      </c>
      <c r="E58" t="s">
        <v>1642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4.4"/>
  <cols>
    <col min="1" max="1" width="6.33203125" bestFit="1" customWidth="1"/>
    <col min="2" max="2" width="24.88671875" bestFit="1" customWidth="1"/>
    <col min="3" max="3" width="24.6640625" bestFit="1" customWidth="1"/>
    <col min="4" max="4" width="24.88671875" bestFit="1" customWidth="1"/>
    <col min="5" max="5" width="3.88671875" customWidth="1"/>
    <col min="6" max="6" width="22.44140625" bestFit="1" customWidth="1"/>
    <col min="7" max="7" width="22.44140625" customWidth="1"/>
    <col min="8" max="8" width="5.6640625" customWidth="1"/>
    <col min="9" max="10" width="22.44140625" customWidth="1"/>
    <col min="11" max="11" width="3" bestFit="1" customWidth="1"/>
    <col min="12" max="12" width="22.44140625" customWidth="1"/>
    <col min="15" max="15" width="6.88671875" customWidth="1"/>
    <col min="16" max="16" width="4.5546875" style="18" bestFit="1" customWidth="1"/>
    <col min="17" max="17" width="24.6640625" bestFit="1" customWidth="1"/>
    <col min="18" max="18" width="4.6640625" style="18" customWidth="1"/>
    <col min="19" max="19" width="21" bestFit="1" customWidth="1"/>
    <col min="20" max="20" width="4.44140625" style="18" customWidth="1"/>
    <col min="21" max="22" width="9.109375" style="47"/>
    <col min="23" max="23" width="12.5546875" style="42" bestFit="1" customWidth="1"/>
  </cols>
  <sheetData>
    <row r="1" spans="1:23">
      <c r="A1" t="s">
        <v>1102</v>
      </c>
      <c r="B1" t="s">
        <v>1103</v>
      </c>
      <c r="C1" t="s">
        <v>1104</v>
      </c>
      <c r="D1" t="s">
        <v>1102</v>
      </c>
      <c r="F1" t="s">
        <v>1184</v>
      </c>
      <c r="G1" t="s">
        <v>1188</v>
      </c>
      <c r="I1" t="s">
        <v>1188</v>
      </c>
      <c r="M1" t="s">
        <v>1185</v>
      </c>
      <c r="N1" t="s">
        <v>975</v>
      </c>
      <c r="P1" s="46" t="s">
        <v>1178</v>
      </c>
      <c r="Q1" s="40" t="s">
        <v>1173</v>
      </c>
      <c r="R1" s="46" t="s">
        <v>1186</v>
      </c>
      <c r="S1" s="40" t="s">
        <v>1174</v>
      </c>
      <c r="T1" s="46" t="s">
        <v>1187</v>
      </c>
      <c r="U1" s="41" t="s">
        <v>1175</v>
      </c>
      <c r="V1" s="41" t="s">
        <v>1176</v>
      </c>
      <c r="W1" s="43" t="s">
        <v>1177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5" t="s">
        <v>12</v>
      </c>
      <c r="G2" s="45" t="s">
        <v>230</v>
      </c>
      <c r="H2">
        <f>VLOOKUP(G2,J:K,2,FALSE)</f>
        <v>1</v>
      </c>
      <c r="I2" s="45" t="s">
        <v>12</v>
      </c>
      <c r="J2" s="45" t="s">
        <v>230</v>
      </c>
      <c r="K2">
        <v>1</v>
      </c>
      <c r="M2">
        <v>1</v>
      </c>
      <c r="N2">
        <v>2026</v>
      </c>
      <c r="P2" s="46" t="s">
        <v>981</v>
      </c>
      <c r="Q2" s="40" t="s">
        <v>1164</v>
      </c>
      <c r="R2" s="46">
        <v>14</v>
      </c>
      <c r="S2" s="40" t="s">
        <v>957</v>
      </c>
      <c r="T2" s="46">
        <v>40</v>
      </c>
      <c r="U2" s="41">
        <v>90.05</v>
      </c>
      <c r="V2" s="41">
        <v>70.260000000000005</v>
      </c>
      <c r="W2" s="43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5" t="s">
        <v>961</v>
      </c>
      <c r="G3" s="45" t="s">
        <v>1193</v>
      </c>
      <c r="H3">
        <f t="shared" ref="H3:H60" si="1">VLOOKUP(G3,J:K,2,FALSE)</f>
        <v>2</v>
      </c>
      <c r="I3" s="45" t="s">
        <v>961</v>
      </c>
      <c r="J3" s="45" t="s">
        <v>1193</v>
      </c>
      <c r="K3">
        <v>2</v>
      </c>
      <c r="M3">
        <v>2</v>
      </c>
      <c r="N3">
        <v>2026</v>
      </c>
      <c r="P3" s="46" t="s">
        <v>982</v>
      </c>
      <c r="Q3" s="40" t="s">
        <v>478</v>
      </c>
      <c r="R3" s="46">
        <v>39</v>
      </c>
      <c r="S3" s="40" t="s">
        <v>486</v>
      </c>
      <c r="T3" s="46">
        <v>38</v>
      </c>
      <c r="U3" s="41">
        <v>94.26</v>
      </c>
      <c r="V3" s="41">
        <v>60.26</v>
      </c>
      <c r="W3" s="43">
        <f t="shared" si="0"/>
        <v>154.52000000000001</v>
      </c>
    </row>
    <row r="4" spans="1:23">
      <c r="A4">
        <v>2</v>
      </c>
      <c r="B4" t="s">
        <v>1146</v>
      </c>
      <c r="C4" t="s">
        <v>66</v>
      </c>
      <c r="D4" t="s">
        <v>138</v>
      </c>
      <c r="F4" s="45" t="s">
        <v>84</v>
      </c>
      <c r="G4" s="45" t="s">
        <v>260</v>
      </c>
      <c r="H4">
        <f t="shared" si="1"/>
        <v>3</v>
      </c>
      <c r="I4" s="45" t="s">
        <v>84</v>
      </c>
      <c r="J4" s="45" t="s">
        <v>260</v>
      </c>
      <c r="K4">
        <v>3</v>
      </c>
      <c r="M4">
        <v>3</v>
      </c>
      <c r="N4">
        <v>2026</v>
      </c>
      <c r="P4" s="46" t="s">
        <v>983</v>
      </c>
      <c r="Q4" s="40" t="s">
        <v>954</v>
      </c>
      <c r="R4" s="46">
        <v>30</v>
      </c>
      <c r="S4" s="40" t="s">
        <v>952</v>
      </c>
      <c r="T4" s="46">
        <v>46</v>
      </c>
      <c r="U4" s="41">
        <v>74.959999999999994</v>
      </c>
      <c r="V4" s="41">
        <v>74.959999999999994</v>
      </c>
      <c r="W4" s="43">
        <f t="shared" si="0"/>
        <v>149.91999999999999</v>
      </c>
    </row>
    <row r="5" spans="1:23">
      <c r="A5">
        <v>2</v>
      </c>
      <c r="B5" t="s">
        <v>1146</v>
      </c>
      <c r="C5" t="s">
        <v>138</v>
      </c>
      <c r="D5" t="s">
        <v>66</v>
      </c>
      <c r="F5" s="45" t="s">
        <v>204</v>
      </c>
      <c r="G5" s="45" t="s">
        <v>291</v>
      </c>
      <c r="H5">
        <f t="shared" si="1"/>
        <v>4</v>
      </c>
      <c r="I5" s="45" t="s">
        <v>204</v>
      </c>
      <c r="J5" s="45" t="s">
        <v>291</v>
      </c>
      <c r="K5">
        <v>4</v>
      </c>
      <c r="M5">
        <v>4</v>
      </c>
      <c r="N5">
        <v>2026</v>
      </c>
      <c r="P5" s="46" t="s">
        <v>984</v>
      </c>
      <c r="Q5" s="40" t="s">
        <v>105</v>
      </c>
      <c r="R5" s="46">
        <v>35</v>
      </c>
      <c r="S5" s="40" t="s">
        <v>36</v>
      </c>
      <c r="T5" s="46">
        <v>45</v>
      </c>
      <c r="U5" s="41">
        <v>68.959999999999994</v>
      </c>
      <c r="V5" s="41">
        <v>78.459999999999994</v>
      </c>
      <c r="W5" s="43">
        <f t="shared" si="0"/>
        <v>147.41999999999999</v>
      </c>
    </row>
    <row r="6" spans="1:23">
      <c r="A6">
        <v>3</v>
      </c>
      <c r="B6" t="s">
        <v>639</v>
      </c>
      <c r="C6" t="s">
        <v>1105</v>
      </c>
      <c r="D6" t="s">
        <v>42</v>
      </c>
      <c r="F6" s="45" t="s">
        <v>75</v>
      </c>
      <c r="G6" s="45" t="s">
        <v>256</v>
      </c>
      <c r="H6">
        <f t="shared" si="1"/>
        <v>5</v>
      </c>
      <c r="I6" s="45" t="s">
        <v>75</v>
      </c>
      <c r="J6" s="45" t="s">
        <v>256</v>
      </c>
      <c r="K6">
        <v>5</v>
      </c>
      <c r="M6">
        <v>5</v>
      </c>
      <c r="N6">
        <v>2026</v>
      </c>
      <c r="P6" s="46" t="s">
        <v>985</v>
      </c>
      <c r="Q6" s="40" t="s">
        <v>66</v>
      </c>
      <c r="R6" s="46">
        <v>21</v>
      </c>
      <c r="S6" s="40" t="s">
        <v>138</v>
      </c>
      <c r="T6" s="46">
        <v>57</v>
      </c>
      <c r="U6" s="41">
        <v>69.099999999999994</v>
      </c>
      <c r="V6" s="41">
        <v>74.7</v>
      </c>
      <c r="W6" s="43">
        <f t="shared" si="0"/>
        <v>143.80000000000001</v>
      </c>
    </row>
    <row r="7" spans="1:23">
      <c r="A7">
        <v>3</v>
      </c>
      <c r="B7" t="s">
        <v>1106</v>
      </c>
      <c r="C7" t="s">
        <v>42</v>
      </c>
      <c r="D7" t="s">
        <v>1105</v>
      </c>
      <c r="F7" s="45" t="s">
        <v>210</v>
      </c>
      <c r="G7" s="45" t="s">
        <v>293</v>
      </c>
      <c r="H7">
        <f t="shared" si="1"/>
        <v>6</v>
      </c>
      <c r="I7" s="45" t="s">
        <v>210</v>
      </c>
      <c r="J7" s="45" t="s">
        <v>293</v>
      </c>
      <c r="K7">
        <v>6</v>
      </c>
      <c r="M7">
        <v>6</v>
      </c>
      <c r="N7">
        <v>2026</v>
      </c>
      <c r="P7" s="46" t="s">
        <v>986</v>
      </c>
      <c r="Q7" s="40" t="s">
        <v>180</v>
      </c>
      <c r="R7" s="46">
        <v>9</v>
      </c>
      <c r="S7" s="40" t="s">
        <v>1132</v>
      </c>
      <c r="T7" s="46">
        <v>24</v>
      </c>
      <c r="U7" s="41">
        <v>63.5</v>
      </c>
      <c r="V7" s="41">
        <v>78.7</v>
      </c>
      <c r="W7" s="43">
        <f t="shared" si="0"/>
        <v>142.19999999999999</v>
      </c>
    </row>
    <row r="8" spans="1:23">
      <c r="A8">
        <v>4</v>
      </c>
      <c r="B8" t="s">
        <v>1107</v>
      </c>
      <c r="C8" t="s">
        <v>21</v>
      </c>
      <c r="D8" t="s">
        <v>1108</v>
      </c>
      <c r="F8" s="45" t="s">
        <v>1128</v>
      </c>
      <c r="G8" s="45" t="s">
        <v>275</v>
      </c>
      <c r="H8">
        <f t="shared" si="1"/>
        <v>7</v>
      </c>
      <c r="I8" s="45" t="s">
        <v>1128</v>
      </c>
      <c r="J8" s="45" t="s">
        <v>275</v>
      </c>
      <c r="K8">
        <v>7</v>
      </c>
      <c r="M8">
        <v>7</v>
      </c>
      <c r="N8">
        <v>2026</v>
      </c>
      <c r="P8" s="46" t="s">
        <v>987</v>
      </c>
      <c r="Q8" s="40" t="s">
        <v>12</v>
      </c>
      <c r="R8" s="46">
        <v>12</v>
      </c>
      <c r="S8" s="40" t="s">
        <v>110</v>
      </c>
      <c r="T8" s="46">
        <v>26</v>
      </c>
      <c r="U8" s="41">
        <v>66.86</v>
      </c>
      <c r="V8" s="41">
        <v>68.400000000000006</v>
      </c>
      <c r="W8" s="43">
        <f t="shared" si="0"/>
        <v>135.26</v>
      </c>
    </row>
    <row r="9" spans="1:23">
      <c r="A9">
        <v>4</v>
      </c>
      <c r="B9" t="s">
        <v>1109</v>
      </c>
      <c r="C9" t="s">
        <v>1110</v>
      </c>
      <c r="D9" t="s">
        <v>21</v>
      </c>
      <c r="F9" s="45" t="s">
        <v>90</v>
      </c>
      <c r="G9" s="45" t="s">
        <v>262</v>
      </c>
      <c r="H9">
        <f t="shared" si="1"/>
        <v>8</v>
      </c>
      <c r="I9" s="45" t="s">
        <v>90</v>
      </c>
      <c r="J9" s="45" t="s">
        <v>262</v>
      </c>
      <c r="K9">
        <v>8</v>
      </c>
      <c r="M9">
        <v>8</v>
      </c>
      <c r="N9">
        <v>2026</v>
      </c>
      <c r="P9" s="46" t="s">
        <v>988</v>
      </c>
      <c r="Q9" s="40" t="s">
        <v>210</v>
      </c>
      <c r="R9" s="46">
        <v>7</v>
      </c>
      <c r="S9" s="40" t="s">
        <v>959</v>
      </c>
      <c r="T9" s="46">
        <v>11</v>
      </c>
      <c r="U9" s="41">
        <v>65.400000000000006</v>
      </c>
      <c r="V9" s="41">
        <v>69.5</v>
      </c>
      <c r="W9" s="43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5" t="s">
        <v>959</v>
      </c>
      <c r="G10" s="45" t="s">
        <v>1189</v>
      </c>
      <c r="H10">
        <f t="shared" si="1"/>
        <v>9</v>
      </c>
      <c r="I10" s="45" t="s">
        <v>959</v>
      </c>
      <c r="J10" s="45" t="s">
        <v>1189</v>
      </c>
      <c r="K10">
        <v>9</v>
      </c>
      <c r="M10">
        <v>9</v>
      </c>
      <c r="N10">
        <v>2026</v>
      </c>
      <c r="P10" s="46" t="s">
        <v>989</v>
      </c>
      <c r="Q10" s="40" t="s">
        <v>54</v>
      </c>
      <c r="R10" s="46">
        <v>27</v>
      </c>
      <c r="S10" s="40" t="s">
        <v>964</v>
      </c>
      <c r="T10" s="46">
        <v>48</v>
      </c>
      <c r="U10" s="41">
        <v>74.2</v>
      </c>
      <c r="V10" s="41">
        <v>57.36</v>
      </c>
      <c r="W10" s="43">
        <f t="shared" si="0"/>
        <v>131.56</v>
      </c>
    </row>
    <row r="11" spans="1:23">
      <c r="A11">
        <v>5</v>
      </c>
      <c r="B11" t="s">
        <v>1111</v>
      </c>
      <c r="C11" t="s">
        <v>36</v>
      </c>
      <c r="D11" t="s">
        <v>105</v>
      </c>
      <c r="F11" s="45" t="s">
        <v>189</v>
      </c>
      <c r="G11" s="45" t="s">
        <v>287</v>
      </c>
      <c r="H11">
        <f t="shared" si="1"/>
        <v>10</v>
      </c>
      <c r="I11" s="45" t="s">
        <v>189</v>
      </c>
      <c r="J11" s="45" t="s">
        <v>287</v>
      </c>
      <c r="K11">
        <v>10</v>
      </c>
      <c r="M11">
        <v>10</v>
      </c>
      <c r="N11">
        <v>2026</v>
      </c>
      <c r="P11" s="46" t="s">
        <v>990</v>
      </c>
      <c r="Q11" s="40" t="s">
        <v>90</v>
      </c>
      <c r="R11" s="46">
        <v>10</v>
      </c>
      <c r="S11" s="40" t="s">
        <v>419</v>
      </c>
      <c r="T11" s="46">
        <v>2</v>
      </c>
      <c r="U11" s="41">
        <v>56.46</v>
      </c>
      <c r="V11" s="41">
        <v>73.8</v>
      </c>
      <c r="W11" s="43">
        <f t="shared" si="0"/>
        <v>130.26</v>
      </c>
    </row>
    <row r="12" spans="1:23">
      <c r="A12">
        <v>6</v>
      </c>
      <c r="B12" t="s">
        <v>1112</v>
      </c>
      <c r="C12" t="s">
        <v>12</v>
      </c>
      <c r="D12" t="s">
        <v>110</v>
      </c>
      <c r="F12" s="45" t="s">
        <v>45</v>
      </c>
      <c r="G12" s="45" t="s">
        <v>267</v>
      </c>
      <c r="H12">
        <f t="shared" si="1"/>
        <v>11</v>
      </c>
      <c r="I12" s="45" t="s">
        <v>45</v>
      </c>
      <c r="J12" s="45" t="s">
        <v>267</v>
      </c>
      <c r="K12">
        <v>11</v>
      </c>
      <c r="M12">
        <v>11</v>
      </c>
      <c r="N12">
        <v>2026</v>
      </c>
      <c r="P12" s="46" t="s">
        <v>991</v>
      </c>
      <c r="Q12" s="40" t="s">
        <v>84</v>
      </c>
      <c r="R12" s="46">
        <v>3</v>
      </c>
      <c r="S12" s="40" t="s">
        <v>42</v>
      </c>
      <c r="T12" s="46">
        <v>52</v>
      </c>
      <c r="U12" s="41">
        <v>62.16</v>
      </c>
      <c r="V12" s="41">
        <v>66.8</v>
      </c>
      <c r="W12" s="43">
        <f t="shared" si="0"/>
        <v>128.95999999999998</v>
      </c>
    </row>
    <row r="13" spans="1:23">
      <c r="A13">
        <v>6</v>
      </c>
      <c r="B13" t="s">
        <v>1113</v>
      </c>
      <c r="C13" t="s">
        <v>110</v>
      </c>
      <c r="D13" t="s">
        <v>12</v>
      </c>
      <c r="F13" s="45" t="s">
        <v>108</v>
      </c>
      <c r="G13" s="45" t="s">
        <v>267</v>
      </c>
      <c r="H13">
        <f t="shared" si="1"/>
        <v>11</v>
      </c>
      <c r="I13" s="45" t="s">
        <v>108</v>
      </c>
      <c r="J13" s="45" t="s">
        <v>233</v>
      </c>
      <c r="K13">
        <v>12</v>
      </c>
      <c r="M13">
        <v>12</v>
      </c>
      <c r="N13">
        <v>2026</v>
      </c>
      <c r="P13" s="46" t="s">
        <v>992</v>
      </c>
      <c r="Q13" s="40" t="s">
        <v>204</v>
      </c>
      <c r="R13" s="46">
        <v>25</v>
      </c>
      <c r="S13" s="40" t="s">
        <v>961</v>
      </c>
      <c r="T13" s="46">
        <v>34</v>
      </c>
      <c r="U13" s="41">
        <v>64.459999999999994</v>
      </c>
      <c r="V13" s="41">
        <v>64.459999999999994</v>
      </c>
      <c r="W13" s="43">
        <f t="shared" si="0"/>
        <v>128.91999999999999</v>
      </c>
    </row>
    <row r="14" spans="1:23">
      <c r="A14">
        <v>7</v>
      </c>
      <c r="B14" t="s">
        <v>1114</v>
      </c>
      <c r="C14" t="s">
        <v>1115</v>
      </c>
      <c r="D14" t="s">
        <v>1116</v>
      </c>
      <c r="F14" s="45" t="s">
        <v>18</v>
      </c>
      <c r="G14" s="45" t="s">
        <v>233</v>
      </c>
      <c r="H14">
        <f t="shared" si="1"/>
        <v>12</v>
      </c>
      <c r="I14" s="45" t="s">
        <v>18</v>
      </c>
      <c r="J14" s="45" t="s">
        <v>1197</v>
      </c>
      <c r="K14">
        <v>13</v>
      </c>
      <c r="M14">
        <v>13</v>
      </c>
      <c r="N14">
        <v>2026</v>
      </c>
      <c r="P14" s="46" t="s">
        <v>993</v>
      </c>
      <c r="Q14" s="40" t="s">
        <v>956</v>
      </c>
      <c r="R14" s="46">
        <v>4</v>
      </c>
      <c r="S14" s="40" t="s">
        <v>130</v>
      </c>
      <c r="T14" s="46">
        <v>44</v>
      </c>
      <c r="U14" s="41">
        <v>72.86</v>
      </c>
      <c r="V14" s="41">
        <v>54.7</v>
      </c>
      <c r="W14" s="43">
        <f t="shared" si="0"/>
        <v>127.56</v>
      </c>
    </row>
    <row r="15" spans="1:23">
      <c r="A15">
        <v>7</v>
      </c>
      <c r="B15" t="s">
        <v>1117</v>
      </c>
      <c r="C15" t="s">
        <v>1116</v>
      </c>
      <c r="D15" t="s">
        <v>1115</v>
      </c>
      <c r="F15" s="45" t="s">
        <v>963</v>
      </c>
      <c r="G15" s="45" t="s">
        <v>1197</v>
      </c>
      <c r="H15">
        <f t="shared" si="1"/>
        <v>13</v>
      </c>
      <c r="I15" s="45" t="s">
        <v>963</v>
      </c>
      <c r="J15" s="45" t="s">
        <v>1196</v>
      </c>
      <c r="K15">
        <v>14</v>
      </c>
      <c r="M15">
        <v>14</v>
      </c>
      <c r="N15">
        <v>2026</v>
      </c>
      <c r="P15" s="46" t="s">
        <v>994</v>
      </c>
      <c r="Q15" s="40" t="s">
        <v>18</v>
      </c>
      <c r="R15" s="46">
        <v>42</v>
      </c>
      <c r="S15" s="40" t="s">
        <v>963</v>
      </c>
      <c r="T15" s="46">
        <v>43</v>
      </c>
      <c r="U15" s="41">
        <v>66.86</v>
      </c>
      <c r="V15" s="41">
        <v>60.26</v>
      </c>
      <c r="W15" s="43">
        <f t="shared" si="0"/>
        <v>127.12</v>
      </c>
    </row>
    <row r="16" spans="1:23">
      <c r="A16">
        <v>8</v>
      </c>
      <c r="B16" t="s">
        <v>1118</v>
      </c>
      <c r="C16" t="s">
        <v>1119</v>
      </c>
      <c r="D16" t="s">
        <v>963</v>
      </c>
      <c r="F16" s="45" t="s">
        <v>468</v>
      </c>
      <c r="G16" s="45" t="s">
        <v>1196</v>
      </c>
      <c r="H16">
        <f t="shared" si="1"/>
        <v>14</v>
      </c>
      <c r="I16" s="45" t="s">
        <v>468</v>
      </c>
      <c r="J16" s="45" t="s">
        <v>1190</v>
      </c>
      <c r="K16">
        <v>15</v>
      </c>
      <c r="M16">
        <v>15</v>
      </c>
      <c r="N16">
        <v>2026</v>
      </c>
      <c r="P16" s="46" t="s">
        <v>995</v>
      </c>
      <c r="Q16" s="40" t="s">
        <v>81</v>
      </c>
      <c r="R16" s="46">
        <v>37</v>
      </c>
      <c r="S16" s="40" t="s">
        <v>174</v>
      </c>
      <c r="T16" s="46">
        <v>51</v>
      </c>
      <c r="U16" s="41">
        <v>67.959999999999994</v>
      </c>
      <c r="V16" s="41">
        <v>56.9</v>
      </c>
      <c r="W16" s="43">
        <f t="shared" si="0"/>
        <v>124.85999999999999</v>
      </c>
    </row>
    <row r="17" spans="1:23">
      <c r="A17">
        <v>8</v>
      </c>
      <c r="B17" t="s">
        <v>1155</v>
      </c>
      <c r="C17" t="s">
        <v>963</v>
      </c>
      <c r="D17" t="s">
        <v>1119</v>
      </c>
      <c r="F17" s="45" t="s">
        <v>1164</v>
      </c>
      <c r="G17" s="45" t="s">
        <v>1190</v>
      </c>
      <c r="H17">
        <f t="shared" si="1"/>
        <v>15</v>
      </c>
      <c r="I17" s="45" t="s">
        <v>1164</v>
      </c>
      <c r="J17" s="45" t="s">
        <v>248</v>
      </c>
      <c r="K17">
        <v>16</v>
      </c>
      <c r="M17">
        <v>16</v>
      </c>
      <c r="N17">
        <v>2026</v>
      </c>
      <c r="P17" s="46" t="s">
        <v>996</v>
      </c>
      <c r="Q17" s="40" t="s">
        <v>27</v>
      </c>
      <c r="R17" s="46">
        <v>16</v>
      </c>
      <c r="S17" s="40" t="s">
        <v>5</v>
      </c>
      <c r="T17" s="46">
        <v>29</v>
      </c>
      <c r="U17" s="41">
        <v>50.56</v>
      </c>
      <c r="V17" s="41">
        <v>72.86</v>
      </c>
      <c r="W17" s="43">
        <f t="shared" si="0"/>
        <v>123.42</v>
      </c>
    </row>
    <row r="18" spans="1:23">
      <c r="A18">
        <v>9</v>
      </c>
      <c r="B18" t="s">
        <v>1120</v>
      </c>
      <c r="C18" t="s">
        <v>1121</v>
      </c>
      <c r="D18" t="s">
        <v>340</v>
      </c>
      <c r="F18" s="45" t="s">
        <v>57</v>
      </c>
      <c r="G18" s="45" t="s">
        <v>248</v>
      </c>
      <c r="H18">
        <f t="shared" si="1"/>
        <v>16</v>
      </c>
      <c r="I18" s="45" t="s">
        <v>57</v>
      </c>
      <c r="J18" s="45" t="s">
        <v>247</v>
      </c>
      <c r="K18">
        <v>17</v>
      </c>
      <c r="M18">
        <v>17</v>
      </c>
      <c r="N18">
        <v>2026</v>
      </c>
      <c r="P18" s="46" t="s">
        <v>997</v>
      </c>
      <c r="Q18" s="40" t="s">
        <v>57</v>
      </c>
      <c r="R18" s="46">
        <v>15</v>
      </c>
      <c r="S18" s="40" t="s">
        <v>966</v>
      </c>
      <c r="T18" s="46">
        <v>53</v>
      </c>
      <c r="U18" s="41">
        <v>64.459999999999994</v>
      </c>
      <c r="V18" s="41">
        <v>57.36</v>
      </c>
      <c r="W18" s="43">
        <f t="shared" si="0"/>
        <v>121.82</v>
      </c>
    </row>
    <row r="19" spans="1:23">
      <c r="A19">
        <v>9</v>
      </c>
      <c r="B19" t="s">
        <v>1122</v>
      </c>
      <c r="C19" t="s">
        <v>96</v>
      </c>
      <c r="D19" t="s">
        <v>1121</v>
      </c>
      <c r="F19" s="45" t="s">
        <v>54</v>
      </c>
      <c r="G19" s="45" t="s">
        <v>247</v>
      </c>
      <c r="H19">
        <f t="shared" si="1"/>
        <v>17</v>
      </c>
      <c r="I19" s="45" t="s">
        <v>54</v>
      </c>
      <c r="J19" s="45" t="s">
        <v>1194</v>
      </c>
      <c r="K19">
        <v>18</v>
      </c>
      <c r="M19">
        <v>18</v>
      </c>
      <c r="N19">
        <v>2026</v>
      </c>
      <c r="P19" s="46" t="s">
        <v>998</v>
      </c>
      <c r="Q19" s="40" t="s">
        <v>90</v>
      </c>
      <c r="R19" s="46">
        <v>10</v>
      </c>
      <c r="S19" s="40" t="s">
        <v>69</v>
      </c>
      <c r="T19" s="46">
        <v>50</v>
      </c>
      <c r="U19" s="41">
        <v>56.46</v>
      </c>
      <c r="V19" s="41">
        <v>61.95</v>
      </c>
      <c r="W19" s="43">
        <f t="shared" si="0"/>
        <v>118.41</v>
      </c>
    </row>
    <row r="20" spans="1:23">
      <c r="A20">
        <v>10</v>
      </c>
      <c r="B20" t="s">
        <v>1123</v>
      </c>
      <c r="C20" t="s">
        <v>54</v>
      </c>
      <c r="D20" t="s">
        <v>964</v>
      </c>
      <c r="F20" s="45" t="s">
        <v>973</v>
      </c>
      <c r="G20" s="45" t="s">
        <v>1194</v>
      </c>
      <c r="H20">
        <f t="shared" si="1"/>
        <v>18</v>
      </c>
      <c r="I20" s="45" t="s">
        <v>973</v>
      </c>
      <c r="J20" s="45" t="s">
        <v>1195</v>
      </c>
      <c r="K20">
        <v>19</v>
      </c>
      <c r="M20">
        <v>19</v>
      </c>
      <c r="N20">
        <v>2026</v>
      </c>
      <c r="P20" s="46" t="s">
        <v>999</v>
      </c>
      <c r="Q20" s="40" t="s">
        <v>87</v>
      </c>
      <c r="R20" s="46">
        <v>49</v>
      </c>
      <c r="S20" s="40" t="s">
        <v>21</v>
      </c>
      <c r="T20" s="46">
        <v>8</v>
      </c>
      <c r="U20" s="41">
        <v>60.3</v>
      </c>
      <c r="V20" s="41">
        <v>55.76</v>
      </c>
      <c r="W20" s="43">
        <f t="shared" si="0"/>
        <v>116.06</v>
      </c>
    </row>
    <row r="21" spans="1:23">
      <c r="A21">
        <v>10</v>
      </c>
      <c r="B21" t="s">
        <v>1156</v>
      </c>
      <c r="C21" t="s">
        <v>964</v>
      </c>
      <c r="D21" t="s">
        <v>54</v>
      </c>
      <c r="F21" s="45" t="s">
        <v>957</v>
      </c>
      <c r="G21" s="45" t="s">
        <v>1195</v>
      </c>
      <c r="H21">
        <f t="shared" si="1"/>
        <v>19</v>
      </c>
      <c r="I21" s="45" t="s">
        <v>957</v>
      </c>
      <c r="J21" s="45" t="s">
        <v>229</v>
      </c>
      <c r="K21">
        <v>20</v>
      </c>
      <c r="M21">
        <v>20</v>
      </c>
      <c r="N21">
        <v>2026</v>
      </c>
      <c r="P21" s="46" t="s">
        <v>1000</v>
      </c>
      <c r="Q21" s="40" t="s">
        <v>39</v>
      </c>
      <c r="R21" s="46">
        <v>5</v>
      </c>
      <c r="S21" s="40" t="s">
        <v>216</v>
      </c>
      <c r="T21" s="46">
        <v>28</v>
      </c>
      <c r="U21" s="41">
        <v>63.46</v>
      </c>
      <c r="V21" s="41">
        <v>52.5</v>
      </c>
      <c r="W21" s="43">
        <f t="shared" si="0"/>
        <v>115.96000000000001</v>
      </c>
    </row>
    <row r="22" spans="1:23">
      <c r="A22">
        <v>11</v>
      </c>
      <c r="B22" t="s">
        <v>1124</v>
      </c>
      <c r="C22" t="s">
        <v>75</v>
      </c>
      <c r="D22" t="s">
        <v>144</v>
      </c>
      <c r="F22" s="45" t="s">
        <v>8</v>
      </c>
      <c r="G22" s="45" t="s">
        <v>229</v>
      </c>
      <c r="H22">
        <f t="shared" si="1"/>
        <v>20</v>
      </c>
      <c r="I22" s="45" t="s">
        <v>8</v>
      </c>
      <c r="J22" s="45" t="s">
        <v>537</v>
      </c>
      <c r="K22">
        <v>21</v>
      </c>
      <c r="M22">
        <v>21</v>
      </c>
      <c r="N22">
        <v>2026</v>
      </c>
      <c r="P22" s="46" t="s">
        <v>1001</v>
      </c>
      <c r="Q22" s="40" t="s">
        <v>45</v>
      </c>
      <c r="R22" s="46">
        <v>23</v>
      </c>
      <c r="S22" s="40" t="s">
        <v>108</v>
      </c>
      <c r="T22" s="46">
        <v>56</v>
      </c>
      <c r="U22" s="41">
        <v>51.66</v>
      </c>
      <c r="V22" s="41">
        <v>63.36</v>
      </c>
      <c r="W22" s="43">
        <f t="shared" si="0"/>
        <v>115.02</v>
      </c>
    </row>
    <row r="23" spans="1:23">
      <c r="A23">
        <v>11</v>
      </c>
      <c r="B23" t="s">
        <v>1125</v>
      </c>
      <c r="C23" t="s">
        <v>144</v>
      </c>
      <c r="D23" t="s">
        <v>75</v>
      </c>
      <c r="F23" s="45" t="s">
        <v>486</v>
      </c>
      <c r="G23" s="45" t="s">
        <v>537</v>
      </c>
      <c r="H23">
        <f t="shared" si="1"/>
        <v>21</v>
      </c>
      <c r="I23" s="45" t="s">
        <v>486</v>
      </c>
      <c r="J23" s="45" t="s">
        <v>244</v>
      </c>
      <c r="K23">
        <v>22</v>
      </c>
      <c r="M23">
        <v>22</v>
      </c>
      <c r="N23">
        <v>2026</v>
      </c>
      <c r="P23" s="46" t="s">
        <v>1002</v>
      </c>
      <c r="Q23" s="40" t="s">
        <v>75</v>
      </c>
      <c r="R23" s="46">
        <v>6</v>
      </c>
      <c r="S23" s="40" t="s">
        <v>144</v>
      </c>
      <c r="T23" s="46">
        <v>20</v>
      </c>
      <c r="U23" s="41">
        <v>62.96</v>
      </c>
      <c r="V23" s="41">
        <v>50.26</v>
      </c>
      <c r="W23" s="43">
        <f t="shared" si="0"/>
        <v>113.22</v>
      </c>
    </row>
    <row r="24" spans="1:23">
      <c r="A24">
        <v>12</v>
      </c>
      <c r="B24" t="s">
        <v>1126</v>
      </c>
      <c r="C24" t="s">
        <v>57</v>
      </c>
      <c r="D24" t="s">
        <v>966</v>
      </c>
      <c r="F24" s="45" t="s">
        <v>180</v>
      </c>
      <c r="G24" s="45" t="s">
        <v>244</v>
      </c>
      <c r="H24">
        <f t="shared" si="1"/>
        <v>22</v>
      </c>
      <c r="I24" s="45" t="s">
        <v>180</v>
      </c>
      <c r="J24" s="45" t="s">
        <v>1199</v>
      </c>
      <c r="K24">
        <v>23</v>
      </c>
      <c r="M24">
        <v>23</v>
      </c>
      <c r="N24">
        <v>2026</v>
      </c>
      <c r="P24" s="46" t="s">
        <v>1003</v>
      </c>
      <c r="Q24" s="40" t="s">
        <v>973</v>
      </c>
      <c r="R24" s="46">
        <v>36</v>
      </c>
      <c r="S24" s="40" t="s">
        <v>468</v>
      </c>
      <c r="T24" s="46">
        <v>41</v>
      </c>
      <c r="U24" s="41">
        <v>45.36</v>
      </c>
      <c r="V24" s="41">
        <v>66.86</v>
      </c>
      <c r="W24" s="43">
        <f t="shared" si="0"/>
        <v>112.22</v>
      </c>
    </row>
    <row r="25" spans="1:23">
      <c r="A25">
        <v>12</v>
      </c>
      <c r="B25" t="s">
        <v>1157</v>
      </c>
      <c r="C25" t="s">
        <v>966</v>
      </c>
      <c r="D25" t="s">
        <v>57</v>
      </c>
      <c r="F25" s="45" t="s">
        <v>1168</v>
      </c>
      <c r="G25" s="45" t="s">
        <v>1199</v>
      </c>
      <c r="H25">
        <f t="shared" si="1"/>
        <v>23</v>
      </c>
      <c r="I25" s="45" t="s">
        <v>1168</v>
      </c>
      <c r="J25" s="45" t="s">
        <v>1191</v>
      </c>
      <c r="K25">
        <v>24</v>
      </c>
      <c r="M25">
        <v>24</v>
      </c>
      <c r="N25">
        <v>2026</v>
      </c>
      <c r="P25" s="46" t="s">
        <v>1004</v>
      </c>
      <c r="Q25" s="40" t="s">
        <v>8</v>
      </c>
      <c r="R25" s="46">
        <v>19</v>
      </c>
      <c r="S25" s="40" t="s">
        <v>424</v>
      </c>
      <c r="T25" s="46">
        <v>47</v>
      </c>
      <c r="U25" s="41">
        <v>46.16</v>
      </c>
      <c r="V25" s="41">
        <v>63.46</v>
      </c>
      <c r="W25" s="43">
        <f t="shared" si="0"/>
        <v>109.62</v>
      </c>
    </row>
    <row r="26" spans="1:23">
      <c r="A26">
        <v>13</v>
      </c>
      <c r="B26" t="s">
        <v>1127</v>
      </c>
      <c r="C26" t="s">
        <v>33</v>
      </c>
      <c r="D26" t="s">
        <v>1128</v>
      </c>
      <c r="F26" s="45" t="s">
        <v>969</v>
      </c>
      <c r="G26" s="45" t="s">
        <v>1191</v>
      </c>
      <c r="H26">
        <f t="shared" si="1"/>
        <v>24</v>
      </c>
      <c r="I26" s="45" t="s">
        <v>969</v>
      </c>
      <c r="J26" s="45" t="s">
        <v>1192</v>
      </c>
      <c r="K26">
        <v>25</v>
      </c>
      <c r="M26">
        <v>25</v>
      </c>
      <c r="N26">
        <v>2026</v>
      </c>
      <c r="P26" s="46" t="s">
        <v>1005</v>
      </c>
      <c r="Q26" s="40" t="s">
        <v>969</v>
      </c>
      <c r="R26" s="46">
        <v>17</v>
      </c>
      <c r="S26" s="40" t="s">
        <v>1168</v>
      </c>
      <c r="T26" s="46">
        <v>55</v>
      </c>
      <c r="U26" s="41">
        <v>51.36</v>
      </c>
      <c r="V26" s="41">
        <v>57.07</v>
      </c>
      <c r="W26" s="43">
        <f t="shared" si="0"/>
        <v>108.43</v>
      </c>
    </row>
    <row r="27" spans="1:23">
      <c r="A27">
        <v>13</v>
      </c>
      <c r="B27" t="s">
        <v>1129</v>
      </c>
      <c r="C27" t="s">
        <v>1128</v>
      </c>
      <c r="D27" t="s">
        <v>33</v>
      </c>
      <c r="F27" s="45" t="s">
        <v>954</v>
      </c>
      <c r="G27" s="45" t="s">
        <v>1192</v>
      </c>
      <c r="H27">
        <f t="shared" si="1"/>
        <v>25</v>
      </c>
      <c r="I27" s="45" t="s">
        <v>954</v>
      </c>
      <c r="J27" s="45" t="s">
        <v>238</v>
      </c>
      <c r="K27">
        <v>26</v>
      </c>
      <c r="M27">
        <v>26</v>
      </c>
      <c r="N27">
        <v>2026</v>
      </c>
      <c r="P27" s="46" t="s">
        <v>1006</v>
      </c>
      <c r="Q27" s="40" t="s">
        <v>30</v>
      </c>
      <c r="R27" s="46">
        <v>32</v>
      </c>
      <c r="S27" s="40" t="s">
        <v>1169</v>
      </c>
      <c r="T27" s="46">
        <v>13</v>
      </c>
      <c r="U27" s="41">
        <v>55.36</v>
      </c>
      <c r="V27" s="41">
        <v>50.56</v>
      </c>
      <c r="W27" s="43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5" t="s">
        <v>33</v>
      </c>
      <c r="G28" s="45" t="s">
        <v>238</v>
      </c>
      <c r="H28">
        <f t="shared" si="1"/>
        <v>26</v>
      </c>
      <c r="I28" s="45" t="s">
        <v>33</v>
      </c>
      <c r="J28" s="45" t="s">
        <v>242</v>
      </c>
      <c r="K28">
        <v>27</v>
      </c>
      <c r="M28">
        <v>27</v>
      </c>
      <c r="N28">
        <v>2026</v>
      </c>
      <c r="P28" s="46" t="s">
        <v>1007</v>
      </c>
      <c r="Q28" s="40" t="s">
        <v>130</v>
      </c>
      <c r="R28" s="46">
        <v>44</v>
      </c>
      <c r="S28" s="40" t="s">
        <v>189</v>
      </c>
      <c r="T28" s="46">
        <v>58</v>
      </c>
      <c r="U28" s="41">
        <v>54.7</v>
      </c>
      <c r="V28" s="41">
        <v>49.4</v>
      </c>
      <c r="W28" s="43">
        <f t="shared" si="0"/>
        <v>104.1</v>
      </c>
    </row>
    <row r="29" spans="1:23">
      <c r="A29">
        <v>14</v>
      </c>
      <c r="B29" t="s">
        <v>1130</v>
      </c>
      <c r="C29" t="s">
        <v>69</v>
      </c>
      <c r="D29" t="s">
        <v>90</v>
      </c>
      <c r="F29" s="45" t="s">
        <v>36</v>
      </c>
      <c r="G29" s="45" t="s">
        <v>238</v>
      </c>
      <c r="H29">
        <f t="shared" si="1"/>
        <v>26</v>
      </c>
      <c r="I29" s="45" t="s">
        <v>36</v>
      </c>
      <c r="J29" s="45" t="s">
        <v>301</v>
      </c>
      <c r="K29">
        <v>28</v>
      </c>
      <c r="M29">
        <v>28</v>
      </c>
      <c r="N29">
        <v>2026</v>
      </c>
      <c r="P29" s="46" t="s">
        <v>1008</v>
      </c>
      <c r="Q29" s="40" t="s">
        <v>87</v>
      </c>
      <c r="R29" s="46">
        <v>49</v>
      </c>
      <c r="S29" s="40" t="s">
        <v>0</v>
      </c>
      <c r="T29" s="46">
        <v>59</v>
      </c>
      <c r="U29" s="41">
        <v>60.3</v>
      </c>
      <c r="V29" s="41">
        <v>42.56</v>
      </c>
      <c r="W29" s="43">
        <f t="shared" si="0"/>
        <v>102.86</v>
      </c>
    </row>
    <row r="30" spans="1:23">
      <c r="A30">
        <v>15</v>
      </c>
      <c r="B30" t="s">
        <v>1131</v>
      </c>
      <c r="C30" t="s">
        <v>180</v>
      </c>
      <c r="D30" t="s">
        <v>1132</v>
      </c>
      <c r="F30" s="45" t="s">
        <v>42</v>
      </c>
      <c r="G30" s="45" t="s">
        <v>242</v>
      </c>
      <c r="H30">
        <f t="shared" si="1"/>
        <v>27</v>
      </c>
      <c r="I30" s="45" t="s">
        <v>42</v>
      </c>
      <c r="J30" s="45" t="s">
        <v>285</v>
      </c>
      <c r="K30">
        <v>29</v>
      </c>
      <c r="M30">
        <v>29</v>
      </c>
      <c r="N30">
        <v>2026</v>
      </c>
      <c r="P30" s="46" t="s">
        <v>1009</v>
      </c>
      <c r="Q30" s="40" t="s">
        <v>21</v>
      </c>
      <c r="R30" s="46">
        <v>8</v>
      </c>
      <c r="S30" s="40" t="s">
        <v>0</v>
      </c>
      <c r="T30" s="46">
        <v>59</v>
      </c>
      <c r="U30" s="41">
        <v>55.76</v>
      </c>
      <c r="V30" s="41">
        <v>42.56</v>
      </c>
      <c r="W30" s="43">
        <f t="shared" si="0"/>
        <v>98.32</v>
      </c>
    </row>
    <row r="31" spans="1:23">
      <c r="A31">
        <v>15</v>
      </c>
      <c r="B31" t="s">
        <v>1133</v>
      </c>
      <c r="C31" t="s">
        <v>1132</v>
      </c>
      <c r="D31" t="s">
        <v>180</v>
      </c>
      <c r="F31" s="45" t="s">
        <v>144</v>
      </c>
      <c r="G31" s="45" t="s">
        <v>301</v>
      </c>
      <c r="H31">
        <f t="shared" si="1"/>
        <v>28</v>
      </c>
      <c r="I31" s="45" t="s">
        <v>144</v>
      </c>
      <c r="J31" s="45" t="s">
        <v>268</v>
      </c>
      <c r="K31">
        <v>30</v>
      </c>
      <c r="M31">
        <v>30</v>
      </c>
      <c r="N31">
        <v>2026</v>
      </c>
      <c r="P31" s="46" t="s">
        <v>1010</v>
      </c>
      <c r="Q31" s="40" t="s">
        <v>33</v>
      </c>
      <c r="R31" s="46">
        <v>1</v>
      </c>
      <c r="S31" s="40" t="s">
        <v>1128</v>
      </c>
      <c r="T31" s="46">
        <v>31</v>
      </c>
      <c r="U31" s="41">
        <v>54.56</v>
      </c>
      <c r="V31" s="41">
        <v>41.7</v>
      </c>
      <c r="W31" s="43">
        <f t="shared" si="0"/>
        <v>96.26</v>
      </c>
    </row>
    <row r="32" spans="1:23">
      <c r="A32">
        <v>16</v>
      </c>
      <c r="B32" t="s">
        <v>1134</v>
      </c>
      <c r="C32" t="s">
        <v>27</v>
      </c>
      <c r="D32" t="s">
        <v>5</v>
      </c>
      <c r="F32" s="45" t="s">
        <v>1132</v>
      </c>
      <c r="G32" s="45" t="s">
        <v>285</v>
      </c>
      <c r="H32">
        <f t="shared" si="1"/>
        <v>29</v>
      </c>
      <c r="I32" s="45" t="s">
        <v>1132</v>
      </c>
      <c r="J32" s="45" t="s">
        <v>550</v>
      </c>
      <c r="K32">
        <v>31</v>
      </c>
      <c r="M32">
        <v>31</v>
      </c>
      <c r="N32">
        <v>2026</v>
      </c>
      <c r="P32" s="46" t="s">
        <v>1011</v>
      </c>
      <c r="Q32" s="40" t="s">
        <v>24</v>
      </c>
      <c r="R32" s="46">
        <v>18</v>
      </c>
      <c r="S32" s="40" t="s">
        <v>971</v>
      </c>
      <c r="T32" s="46">
        <v>33</v>
      </c>
      <c r="U32" s="41">
        <v>43.27</v>
      </c>
      <c r="V32" s="41">
        <v>50.96</v>
      </c>
      <c r="W32" s="43">
        <f t="shared" si="0"/>
        <v>94.23</v>
      </c>
    </row>
    <row r="33" spans="1:23">
      <c r="A33">
        <v>16</v>
      </c>
      <c r="B33" t="s">
        <v>1135</v>
      </c>
      <c r="C33" t="s">
        <v>5</v>
      </c>
      <c r="D33" t="s">
        <v>475</v>
      </c>
      <c r="F33" s="45" t="s">
        <v>110</v>
      </c>
      <c r="G33" s="45" t="s">
        <v>268</v>
      </c>
      <c r="H33">
        <f t="shared" si="1"/>
        <v>30</v>
      </c>
      <c r="I33" s="45" t="s">
        <v>110</v>
      </c>
      <c r="J33" s="45" t="s">
        <v>266</v>
      </c>
      <c r="K33">
        <v>32</v>
      </c>
      <c r="M33">
        <v>32</v>
      </c>
      <c r="N33">
        <v>2026</v>
      </c>
      <c r="P33" s="46" t="s">
        <v>1012</v>
      </c>
      <c r="Q33" s="40" t="s">
        <v>1121</v>
      </c>
      <c r="R33" s="46">
        <v>22</v>
      </c>
      <c r="S33" s="40" t="s">
        <v>96</v>
      </c>
      <c r="T33" s="46">
        <v>54</v>
      </c>
      <c r="U33" s="41">
        <v>39.26</v>
      </c>
      <c r="V33" s="41">
        <v>50.56</v>
      </c>
      <c r="W33" s="43">
        <f t="shared" si="0"/>
        <v>89.82</v>
      </c>
    </row>
    <row r="34" spans="1:23">
      <c r="A34">
        <v>17</v>
      </c>
      <c r="B34" t="s">
        <v>1135</v>
      </c>
      <c r="C34" t="s">
        <v>956</v>
      </c>
      <c r="D34" t="s">
        <v>1115</v>
      </c>
      <c r="F34" s="45" t="s">
        <v>419</v>
      </c>
      <c r="G34" s="45" t="s">
        <v>550</v>
      </c>
      <c r="H34">
        <f t="shared" si="1"/>
        <v>31</v>
      </c>
      <c r="I34" s="45" t="s">
        <v>419</v>
      </c>
      <c r="J34" s="45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1158</v>
      </c>
      <c r="C35" t="s">
        <v>1115</v>
      </c>
      <c r="D35" t="s">
        <v>5</v>
      </c>
      <c r="F35" s="45" t="s">
        <v>105</v>
      </c>
      <c r="G35" s="45" t="s">
        <v>266</v>
      </c>
      <c r="H35">
        <f t="shared" si="1"/>
        <v>32</v>
      </c>
      <c r="I35" s="45" t="s">
        <v>105</v>
      </c>
      <c r="J35" s="45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5" t="s">
        <v>956</v>
      </c>
      <c r="G36" s="45" t="s">
        <v>363</v>
      </c>
      <c r="H36">
        <f t="shared" si="1"/>
        <v>33</v>
      </c>
      <c r="I36" s="45" t="s">
        <v>956</v>
      </c>
      <c r="J36" s="45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1159</v>
      </c>
      <c r="C37" t="s">
        <v>971</v>
      </c>
      <c r="D37" t="s">
        <v>767</v>
      </c>
      <c r="F37" s="45" t="s">
        <v>5</v>
      </c>
      <c r="G37" s="45" t="s">
        <v>228</v>
      </c>
      <c r="H37">
        <f t="shared" si="1"/>
        <v>34</v>
      </c>
      <c r="I37" s="45" t="s">
        <v>5</v>
      </c>
      <c r="J37" s="45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1147</v>
      </c>
      <c r="C38" t="s">
        <v>87</v>
      </c>
      <c r="D38" t="s">
        <v>1108</v>
      </c>
      <c r="F38" s="45" t="s">
        <v>424</v>
      </c>
      <c r="G38" s="45" t="s">
        <v>425</v>
      </c>
      <c r="H38">
        <f t="shared" si="1"/>
        <v>35</v>
      </c>
      <c r="I38" s="45" t="s">
        <v>424</v>
      </c>
      <c r="J38" s="45" t="s">
        <v>1198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1160</v>
      </c>
      <c r="C39" t="s">
        <v>1110</v>
      </c>
      <c r="D39" t="s">
        <v>87</v>
      </c>
      <c r="F39" s="45" t="s">
        <v>81</v>
      </c>
      <c r="G39" s="45" t="s">
        <v>258</v>
      </c>
      <c r="H39">
        <f t="shared" si="1"/>
        <v>36</v>
      </c>
      <c r="I39" s="45" t="s">
        <v>81</v>
      </c>
      <c r="J39" s="45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1136</v>
      </c>
      <c r="D40" t="s">
        <v>174</v>
      </c>
      <c r="F40" s="45" t="s">
        <v>952</v>
      </c>
      <c r="G40" s="45" t="s">
        <v>1198</v>
      </c>
      <c r="H40">
        <f t="shared" si="1"/>
        <v>37</v>
      </c>
      <c r="I40" s="45" t="s">
        <v>952</v>
      </c>
      <c r="J40" s="45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1137</v>
      </c>
      <c r="C41" t="s">
        <v>174</v>
      </c>
      <c r="D41" t="s">
        <v>1136</v>
      </c>
      <c r="F41" s="45" t="s">
        <v>27</v>
      </c>
      <c r="G41" s="45" t="s">
        <v>236</v>
      </c>
      <c r="H41">
        <f t="shared" si="1"/>
        <v>38</v>
      </c>
      <c r="I41" s="45" t="s">
        <v>27</v>
      </c>
      <c r="J41" s="45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1148</v>
      </c>
      <c r="D42" t="s">
        <v>1149</v>
      </c>
      <c r="F42" s="45" t="s">
        <v>87</v>
      </c>
      <c r="G42" s="45" t="s">
        <v>261</v>
      </c>
      <c r="H42">
        <f t="shared" si="1"/>
        <v>39</v>
      </c>
      <c r="I42" s="45" t="s">
        <v>87</v>
      </c>
      <c r="J42" s="45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1149</v>
      </c>
      <c r="D43" t="s">
        <v>1148</v>
      </c>
      <c r="F43" s="45" t="s">
        <v>0</v>
      </c>
      <c r="G43" s="45" t="s">
        <v>303</v>
      </c>
      <c r="H43">
        <f t="shared" si="1"/>
        <v>40</v>
      </c>
      <c r="I43" s="45" t="s">
        <v>0</v>
      </c>
      <c r="J43" s="45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1150</v>
      </c>
      <c r="C44" t="s">
        <v>210</v>
      </c>
      <c r="D44" t="s">
        <v>1151</v>
      </c>
      <c r="F44" s="45" t="s">
        <v>96</v>
      </c>
      <c r="G44" s="45" t="s">
        <v>302</v>
      </c>
      <c r="H44">
        <f t="shared" si="1"/>
        <v>41</v>
      </c>
      <c r="I44" s="45" t="s">
        <v>96</v>
      </c>
      <c r="J44" s="45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1151</v>
      </c>
      <c r="C45" t="s">
        <v>1161</v>
      </c>
      <c r="D45" t="s">
        <v>1150</v>
      </c>
      <c r="F45" s="45" t="s">
        <v>30</v>
      </c>
      <c r="G45" s="45" t="s">
        <v>237</v>
      </c>
      <c r="H45">
        <f t="shared" si="1"/>
        <v>42</v>
      </c>
      <c r="I45" s="45" t="s">
        <v>30</v>
      </c>
      <c r="J45" s="45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1138</v>
      </c>
      <c r="C46" t="s">
        <v>8</v>
      </c>
      <c r="D46" t="s">
        <v>1139</v>
      </c>
      <c r="F46" s="45" t="s">
        <v>478</v>
      </c>
      <c r="G46" s="45" t="s">
        <v>529</v>
      </c>
      <c r="H46">
        <f t="shared" si="1"/>
        <v>43</v>
      </c>
      <c r="I46" s="45" t="s">
        <v>478</v>
      </c>
      <c r="J46" s="45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1162</v>
      </c>
      <c r="C47" t="s">
        <v>1139</v>
      </c>
      <c r="D47" t="s">
        <v>1138</v>
      </c>
      <c r="F47" s="45" t="s">
        <v>964</v>
      </c>
      <c r="G47" s="45" t="s">
        <v>245</v>
      </c>
      <c r="H47">
        <f t="shared" si="1"/>
        <v>44</v>
      </c>
      <c r="I47" s="45" t="s">
        <v>964</v>
      </c>
      <c r="J47" s="45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1140</v>
      </c>
      <c r="F48" s="45" t="s">
        <v>966</v>
      </c>
      <c r="G48" s="45" t="s">
        <v>245</v>
      </c>
      <c r="H48">
        <f t="shared" si="1"/>
        <v>44</v>
      </c>
      <c r="I48" s="45" t="s">
        <v>966</v>
      </c>
      <c r="J48" s="45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1152</v>
      </c>
      <c r="F49" s="45" t="s">
        <v>1169</v>
      </c>
      <c r="G49" s="45" t="s">
        <v>302</v>
      </c>
      <c r="H49">
        <f t="shared" si="1"/>
        <v>41</v>
      </c>
      <c r="I49" s="45" t="s">
        <v>1169</v>
      </c>
      <c r="J49" s="45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5" t="s">
        <v>1121</v>
      </c>
      <c r="G50" s="45" t="s">
        <v>250</v>
      </c>
      <c r="H50">
        <f t="shared" si="1"/>
        <v>45</v>
      </c>
      <c r="I50" s="45" t="s">
        <v>1121</v>
      </c>
      <c r="J50" s="45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5" t="s">
        <v>174</v>
      </c>
      <c r="G51" s="45" t="s">
        <v>283</v>
      </c>
      <c r="H51">
        <f t="shared" si="1"/>
        <v>46</v>
      </c>
      <c r="I51" s="45" t="s">
        <v>174</v>
      </c>
      <c r="J51" s="45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1163</v>
      </c>
      <c r="C52" t="s">
        <v>1164</v>
      </c>
      <c r="D52" t="s">
        <v>1165</v>
      </c>
      <c r="F52" s="45" t="s">
        <v>130</v>
      </c>
      <c r="G52" s="45" t="s">
        <v>254</v>
      </c>
      <c r="H52">
        <f t="shared" si="1"/>
        <v>47</v>
      </c>
      <c r="I52" s="45" t="s">
        <v>130</v>
      </c>
      <c r="J52" s="45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1166</v>
      </c>
      <c r="C53" t="s">
        <v>1167</v>
      </c>
      <c r="D53" t="s">
        <v>1163</v>
      </c>
      <c r="F53" s="45" t="s">
        <v>69</v>
      </c>
      <c r="G53" s="45" t="s">
        <v>254</v>
      </c>
      <c r="H53">
        <f t="shared" si="1"/>
        <v>47</v>
      </c>
      <c r="I53" s="45" t="s">
        <v>69</v>
      </c>
      <c r="J53" s="45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5" t="s">
        <v>24</v>
      </c>
      <c r="G54" s="45" t="s">
        <v>234</v>
      </c>
      <c r="H54">
        <f t="shared" si="1"/>
        <v>48</v>
      </c>
      <c r="I54" s="45" t="s">
        <v>24</v>
      </c>
      <c r="J54" s="45"/>
      <c r="K54" s="45"/>
      <c r="L54" s="45"/>
      <c r="M54">
        <v>53</v>
      </c>
      <c r="N54">
        <v>2026</v>
      </c>
    </row>
    <row r="55" spans="1:14">
      <c r="A55">
        <v>27</v>
      </c>
      <c r="B55" t="s">
        <v>968</v>
      </c>
      <c r="C55" t="s">
        <v>1168</v>
      </c>
      <c r="D55" t="s">
        <v>970</v>
      </c>
      <c r="F55" s="45" t="s">
        <v>971</v>
      </c>
      <c r="G55" s="45" t="s">
        <v>234</v>
      </c>
      <c r="H55">
        <f t="shared" si="1"/>
        <v>48</v>
      </c>
      <c r="I55" s="45" t="s">
        <v>971</v>
      </c>
      <c r="J55" s="45"/>
      <c r="K55" s="45"/>
      <c r="L55" s="45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1141</v>
      </c>
      <c r="F56" s="45" t="s">
        <v>21</v>
      </c>
      <c r="G56" s="45" t="s">
        <v>235</v>
      </c>
      <c r="H56">
        <f t="shared" si="1"/>
        <v>49</v>
      </c>
      <c r="I56" s="45" t="s">
        <v>21</v>
      </c>
      <c r="J56" s="45"/>
      <c r="K56" s="45"/>
      <c r="L56" s="45"/>
      <c r="M56">
        <v>55</v>
      </c>
      <c r="N56">
        <v>2026</v>
      </c>
    </row>
    <row r="57" spans="1:14">
      <c r="A57">
        <v>29</v>
      </c>
      <c r="B57" t="s">
        <v>1141</v>
      </c>
      <c r="C57" t="s">
        <v>216</v>
      </c>
      <c r="D57" t="s">
        <v>758</v>
      </c>
      <c r="F57" s="45" t="s">
        <v>216</v>
      </c>
      <c r="G57" s="45" t="s">
        <v>295</v>
      </c>
      <c r="H57">
        <f t="shared" si="1"/>
        <v>50</v>
      </c>
      <c r="I57" s="45" t="s">
        <v>216</v>
      </c>
      <c r="J57" s="45"/>
      <c r="K57" s="45"/>
      <c r="L57" s="45"/>
      <c r="M57">
        <v>56</v>
      </c>
      <c r="N57">
        <v>2026</v>
      </c>
    </row>
    <row r="58" spans="1:14">
      <c r="A58">
        <v>30</v>
      </c>
      <c r="B58" t="s">
        <v>1142</v>
      </c>
      <c r="C58" t="s">
        <v>478</v>
      </c>
      <c r="D58" t="s">
        <v>1143</v>
      </c>
      <c r="F58" s="45" t="s">
        <v>66</v>
      </c>
      <c r="G58" s="45" t="s">
        <v>253</v>
      </c>
      <c r="H58">
        <f t="shared" si="1"/>
        <v>51</v>
      </c>
      <c r="I58" s="45" t="s">
        <v>66</v>
      </c>
      <c r="J58" s="45"/>
      <c r="K58" s="45"/>
      <c r="L58" s="45"/>
      <c r="M58">
        <v>57</v>
      </c>
      <c r="N58">
        <v>2026</v>
      </c>
    </row>
    <row r="59" spans="1:14">
      <c r="A59">
        <v>30</v>
      </c>
      <c r="B59" t="s">
        <v>1153</v>
      </c>
      <c r="C59" t="s">
        <v>486</v>
      </c>
      <c r="D59" t="s">
        <v>1154</v>
      </c>
      <c r="F59" s="45" t="s">
        <v>138</v>
      </c>
      <c r="G59" s="45" t="s">
        <v>253</v>
      </c>
      <c r="H59">
        <f t="shared" si="1"/>
        <v>51</v>
      </c>
      <c r="I59" s="45" t="s">
        <v>138</v>
      </c>
      <c r="J59" s="45"/>
      <c r="K59" s="45"/>
      <c r="L59" s="45"/>
      <c r="M59">
        <v>58</v>
      </c>
      <c r="N59">
        <v>2026</v>
      </c>
    </row>
    <row r="60" spans="1:14">
      <c r="A60">
        <v>31</v>
      </c>
      <c r="B60" t="s">
        <v>1144</v>
      </c>
      <c r="C60" t="s">
        <v>30</v>
      </c>
      <c r="D60" t="s">
        <v>1145</v>
      </c>
      <c r="F60" s="45" t="s">
        <v>39</v>
      </c>
      <c r="G60" s="45" t="s">
        <v>241</v>
      </c>
      <c r="H60">
        <f t="shared" si="1"/>
        <v>52</v>
      </c>
      <c r="I60" s="45" t="s">
        <v>39</v>
      </c>
      <c r="J60" s="45"/>
      <c r="K60" s="45"/>
      <c r="L60" s="45"/>
      <c r="M60">
        <v>59</v>
      </c>
      <c r="N60">
        <v>2026</v>
      </c>
    </row>
    <row r="61" spans="1:14">
      <c r="A61">
        <v>31</v>
      </c>
      <c r="B61" t="s">
        <v>1145</v>
      </c>
      <c r="C61" t="s">
        <v>1169</v>
      </c>
      <c r="D61" t="s">
        <v>1170</v>
      </c>
    </row>
    <row r="62" spans="1:14">
      <c r="A62">
        <v>32</v>
      </c>
      <c r="B62" t="s">
        <v>1171</v>
      </c>
      <c r="C62" t="s">
        <v>87</v>
      </c>
      <c r="D62" t="s">
        <v>1172</v>
      </c>
    </row>
    <row r="63" spans="1:14">
      <c r="A63">
        <v>32</v>
      </c>
      <c r="B63" t="s">
        <v>1172</v>
      </c>
      <c r="C63" t="s">
        <v>21</v>
      </c>
      <c r="D63" t="s">
        <v>1171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4.4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4140625" bestFit="1" customWidth="1"/>
    <col min="12" max="12" width="3" bestFit="1" customWidth="1"/>
    <col min="13" max="14" width="3" customWidth="1"/>
    <col min="17" max="17" width="33.6640625" bestFit="1" customWidth="1"/>
    <col min="18" max="18" width="3" bestFit="1" customWidth="1"/>
    <col min="19" max="19" width="3" customWidth="1"/>
  </cols>
  <sheetData>
    <row r="1" spans="1:22">
      <c r="A1" t="s">
        <v>1185</v>
      </c>
      <c r="B1" t="s">
        <v>1200</v>
      </c>
      <c r="C1" t="s">
        <v>220</v>
      </c>
      <c r="D1" t="s">
        <v>1185</v>
      </c>
      <c r="F1" t="s">
        <v>1164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1203</v>
      </c>
      <c r="R1">
        <v>1</v>
      </c>
      <c r="T1" t="s">
        <v>1185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1204</v>
      </c>
      <c r="R2">
        <v>2</v>
      </c>
      <c r="T2">
        <v>1</v>
      </c>
      <c r="U2">
        <v>2026</v>
      </c>
      <c r="V2" t="s">
        <v>1203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1205</v>
      </c>
      <c r="R3">
        <v>3</v>
      </c>
      <c r="T3">
        <v>2</v>
      </c>
      <c r="U3">
        <v>2026</v>
      </c>
      <c r="V3" t="s">
        <v>1204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1206</v>
      </c>
      <c r="R4">
        <v>4</v>
      </c>
      <c r="T4">
        <v>3</v>
      </c>
      <c r="U4">
        <v>2026</v>
      </c>
      <c r="V4" t="s">
        <v>1205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1207</v>
      </c>
      <c r="R5">
        <v>5</v>
      </c>
      <c r="T5">
        <v>4</v>
      </c>
      <c r="U5">
        <v>2026</v>
      </c>
      <c r="V5" t="s">
        <v>1235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1132</v>
      </c>
      <c r="L6">
        <f t="shared" si="1"/>
        <v>31</v>
      </c>
      <c r="N6">
        <v>6</v>
      </c>
      <c r="O6">
        <v>31</v>
      </c>
      <c r="P6">
        <v>2026</v>
      </c>
      <c r="Q6" t="s">
        <v>1208</v>
      </c>
      <c r="R6">
        <v>6</v>
      </c>
      <c r="T6">
        <v>5</v>
      </c>
      <c r="U6">
        <v>2026</v>
      </c>
      <c r="V6" t="s">
        <v>1207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1209</v>
      </c>
      <c r="R7">
        <v>7</v>
      </c>
      <c r="T7">
        <v>6</v>
      </c>
      <c r="U7">
        <v>2026</v>
      </c>
      <c r="V7" t="s">
        <v>1208</v>
      </c>
    </row>
    <row r="8" spans="1:22">
      <c r="A8">
        <v>7</v>
      </c>
      <c r="B8">
        <v>7</v>
      </c>
      <c r="C8" t="s">
        <v>1128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1210</v>
      </c>
      <c r="R8">
        <v>8</v>
      </c>
      <c r="T8">
        <v>7</v>
      </c>
      <c r="U8">
        <v>2026</v>
      </c>
      <c r="V8" t="s">
        <v>1209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1211</v>
      </c>
      <c r="R9">
        <v>9</v>
      </c>
      <c r="T9">
        <v>8</v>
      </c>
      <c r="U9">
        <v>2026</v>
      </c>
      <c r="V9" t="s">
        <v>1210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1212</v>
      </c>
      <c r="R10">
        <v>10</v>
      </c>
      <c r="T10">
        <v>9</v>
      </c>
      <c r="U10">
        <v>2026</v>
      </c>
      <c r="V10" t="s">
        <v>1211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1234</v>
      </c>
      <c r="R11">
        <v>11</v>
      </c>
      <c r="T11">
        <v>10</v>
      </c>
      <c r="U11">
        <v>2026</v>
      </c>
      <c r="V11" t="s">
        <v>1212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1213</v>
      </c>
      <c r="R12">
        <v>12</v>
      </c>
      <c r="T12">
        <v>11</v>
      </c>
      <c r="U12">
        <v>2026</v>
      </c>
      <c r="V12" t="s">
        <v>1234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1214</v>
      </c>
      <c r="R13">
        <v>13</v>
      </c>
      <c r="T13">
        <v>12</v>
      </c>
      <c r="U13">
        <v>2026</v>
      </c>
      <c r="V13" t="s">
        <v>1236</v>
      </c>
    </row>
    <row r="14" spans="1:22">
      <c r="A14">
        <v>13</v>
      </c>
      <c r="B14">
        <v>12</v>
      </c>
      <c r="C14" t="s">
        <v>1201</v>
      </c>
      <c r="D14">
        <v>13</v>
      </c>
      <c r="F14" t="s">
        <v>1201</v>
      </c>
      <c r="G14">
        <f t="shared" si="0"/>
        <v>13</v>
      </c>
      <c r="I14">
        <v>14</v>
      </c>
      <c r="K14" t="s">
        <v>1202</v>
      </c>
      <c r="L14">
        <f t="shared" si="1"/>
        <v>14</v>
      </c>
      <c r="N14">
        <v>14</v>
      </c>
      <c r="O14">
        <v>14</v>
      </c>
      <c r="P14">
        <v>2026</v>
      </c>
      <c r="Q14" t="s">
        <v>1215</v>
      </c>
      <c r="R14">
        <v>14</v>
      </c>
      <c r="T14">
        <v>13</v>
      </c>
      <c r="U14">
        <v>2026</v>
      </c>
      <c r="V14" t="s">
        <v>1214</v>
      </c>
    </row>
    <row r="15" spans="1:22">
      <c r="A15">
        <v>14</v>
      </c>
      <c r="B15">
        <v>13</v>
      </c>
      <c r="C15" t="s">
        <v>1202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1216</v>
      </c>
      <c r="R15">
        <v>15</v>
      </c>
      <c r="T15">
        <v>14</v>
      </c>
      <c r="U15">
        <v>2026</v>
      </c>
      <c r="V15" t="s">
        <v>1215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1217</v>
      </c>
      <c r="R16">
        <v>16</v>
      </c>
      <c r="T16">
        <v>15</v>
      </c>
      <c r="U16">
        <v>2026</v>
      </c>
      <c r="V16" t="s">
        <v>1216</v>
      </c>
    </row>
    <row r="17" spans="1:22">
      <c r="A17">
        <v>16</v>
      </c>
      <c r="B17">
        <v>15</v>
      </c>
      <c r="C17" t="s">
        <v>1164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1218</v>
      </c>
      <c r="R17">
        <v>17</v>
      </c>
      <c r="T17">
        <v>16</v>
      </c>
      <c r="U17">
        <v>2026</v>
      </c>
      <c r="V17" t="s">
        <v>1217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1219</v>
      </c>
      <c r="R18">
        <v>18</v>
      </c>
      <c r="T18">
        <v>17</v>
      </c>
      <c r="U18">
        <v>2026</v>
      </c>
      <c r="V18" t="s">
        <v>1218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1220</v>
      </c>
      <c r="R19">
        <v>19</v>
      </c>
      <c r="T19">
        <v>18</v>
      </c>
      <c r="U19">
        <v>2026</v>
      </c>
      <c r="V19" t="s">
        <v>1237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1221</v>
      </c>
      <c r="R20">
        <v>20</v>
      </c>
      <c r="T20">
        <v>19</v>
      </c>
      <c r="U20">
        <v>2026</v>
      </c>
      <c r="V20" t="s">
        <v>1220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1222</v>
      </c>
      <c r="R21">
        <v>21</v>
      </c>
      <c r="T21">
        <v>20</v>
      </c>
      <c r="U21">
        <v>2026</v>
      </c>
      <c r="V21" t="s">
        <v>1221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1223</v>
      </c>
      <c r="R22">
        <v>22</v>
      </c>
      <c r="T22">
        <v>21</v>
      </c>
      <c r="U22">
        <v>2026</v>
      </c>
      <c r="V22" t="s">
        <v>1238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1224</v>
      </c>
      <c r="R23">
        <v>23</v>
      </c>
      <c r="T23">
        <v>22</v>
      </c>
      <c r="U23">
        <v>2026</v>
      </c>
      <c r="V23" t="s">
        <v>1223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1225</v>
      </c>
      <c r="R24">
        <v>24</v>
      </c>
      <c r="T24">
        <v>23</v>
      </c>
      <c r="U24">
        <v>2026</v>
      </c>
      <c r="V24" t="s">
        <v>1224</v>
      </c>
    </row>
    <row r="25" spans="1:22">
      <c r="A25">
        <v>24</v>
      </c>
      <c r="B25">
        <v>23</v>
      </c>
      <c r="C25" t="s">
        <v>1168</v>
      </c>
      <c r="D25">
        <v>24</v>
      </c>
      <c r="F25" t="s">
        <v>969</v>
      </c>
      <c r="G25">
        <f t="shared" si="0"/>
        <v>25</v>
      </c>
      <c r="I25">
        <v>25</v>
      </c>
      <c r="K25" t="s">
        <v>1168</v>
      </c>
      <c r="L25">
        <f t="shared" si="1"/>
        <v>24</v>
      </c>
      <c r="N25">
        <v>25</v>
      </c>
      <c r="O25">
        <v>24</v>
      </c>
      <c r="P25">
        <v>2026</v>
      </c>
      <c r="Q25" t="s">
        <v>1226</v>
      </c>
      <c r="R25">
        <v>25</v>
      </c>
      <c r="T25">
        <v>24</v>
      </c>
      <c r="U25">
        <v>2026</v>
      </c>
      <c r="V25" t="s">
        <v>1225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1169</v>
      </c>
      <c r="L26">
        <f t="shared" si="1"/>
        <v>48</v>
      </c>
      <c r="N26">
        <v>26</v>
      </c>
      <c r="O26">
        <v>48</v>
      </c>
      <c r="P26">
        <v>2026</v>
      </c>
      <c r="Q26" t="s">
        <v>1227</v>
      </c>
      <c r="R26">
        <v>26</v>
      </c>
      <c r="T26">
        <v>25</v>
      </c>
      <c r="U26">
        <v>2026</v>
      </c>
      <c r="V26" t="s">
        <v>1226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1228</v>
      </c>
      <c r="R27">
        <v>27</v>
      </c>
      <c r="T27">
        <v>26</v>
      </c>
      <c r="U27">
        <v>2026</v>
      </c>
      <c r="V27" t="s">
        <v>1227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1229</v>
      </c>
      <c r="R28">
        <v>28</v>
      </c>
      <c r="T28">
        <v>27</v>
      </c>
      <c r="U28">
        <v>2026</v>
      </c>
      <c r="V28" t="s">
        <v>1228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1230</v>
      </c>
      <c r="R29">
        <v>29</v>
      </c>
      <c r="T29">
        <v>28</v>
      </c>
      <c r="U29">
        <v>2026</v>
      </c>
      <c r="V29" t="s">
        <v>1229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1128</v>
      </c>
      <c r="L30">
        <f t="shared" si="1"/>
        <v>7</v>
      </c>
      <c r="N30">
        <v>30</v>
      </c>
      <c r="O30">
        <v>7</v>
      </c>
      <c r="P30">
        <v>2026</v>
      </c>
      <c r="Q30" t="s">
        <v>1231</v>
      </c>
      <c r="R30">
        <v>30</v>
      </c>
      <c r="T30">
        <v>29</v>
      </c>
      <c r="U30">
        <v>2026</v>
      </c>
      <c r="V30" t="s">
        <v>1239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1232</v>
      </c>
      <c r="R31">
        <v>31</v>
      </c>
      <c r="T31">
        <v>30</v>
      </c>
      <c r="U31">
        <v>2026</v>
      </c>
      <c r="V31" t="s">
        <v>1231</v>
      </c>
    </row>
    <row r="32" spans="1:22">
      <c r="A32">
        <v>31</v>
      </c>
      <c r="B32">
        <v>29</v>
      </c>
      <c r="C32" t="s">
        <v>1132</v>
      </c>
      <c r="D32">
        <v>31</v>
      </c>
      <c r="F32" t="s">
        <v>1121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1233</v>
      </c>
      <c r="R32">
        <v>32</v>
      </c>
      <c r="T32">
        <v>31</v>
      </c>
      <c r="U32">
        <v>2026</v>
      </c>
      <c r="V32" t="s">
        <v>1232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1233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1169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1121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tabSelected="1" topLeftCell="A38" workbookViewId="0">
      <selection activeCell="P1" sqref="P1:P59"/>
    </sheetView>
  </sheetViews>
  <sheetFormatPr defaultRowHeight="14.4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33203125" bestFit="1" customWidth="1"/>
    <col min="12" max="12" width="7.33203125" customWidth="1"/>
    <col min="13" max="13" width="7.33203125" bestFit="1" customWidth="1"/>
    <col min="14" max="14" width="7.33203125" customWidth="1"/>
    <col min="15" max="15" width="6.88671875" bestFit="1" customWidth="1"/>
    <col min="16" max="16" width="25" bestFit="1" customWidth="1"/>
  </cols>
  <sheetData>
    <row r="1" spans="1:16">
      <c r="A1" t="s">
        <v>130</v>
      </c>
      <c r="B1" t="str">
        <f>VLOOKUP(A1,'Colagem D'!J:K,2,FALSE)</f>
        <v>70.96</v>
      </c>
      <c r="C1" t="s">
        <v>1072</v>
      </c>
      <c r="E1" t="s">
        <v>1185</v>
      </c>
      <c r="F1" t="s">
        <v>220</v>
      </c>
      <c r="I1" t="s">
        <v>975</v>
      </c>
      <c r="J1" t="s">
        <v>1240</v>
      </c>
      <c r="K1" t="s">
        <v>976</v>
      </c>
      <c r="L1" t="s">
        <v>1240</v>
      </c>
      <c r="M1" t="s">
        <v>311</v>
      </c>
      <c r="N1" t="s">
        <v>1240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D'!J:K,2,FALSE)</f>
        <v>56.66</v>
      </c>
      <c r="C2" t="s">
        <v>1072</v>
      </c>
      <c r="E2">
        <v>1</v>
      </c>
      <c r="F2" t="s">
        <v>12</v>
      </c>
      <c r="G2" t="str">
        <f>VLOOKUP(F2,A:B,2,FALSE)</f>
        <v>82.76</v>
      </c>
      <c r="I2">
        <v>2026</v>
      </c>
      <c r="J2" t="s">
        <v>1240</v>
      </c>
      <c r="K2">
        <v>22</v>
      </c>
      <c r="L2" t="s">
        <v>1240</v>
      </c>
      <c r="M2">
        <v>1</v>
      </c>
      <c r="N2" t="s">
        <v>1240</v>
      </c>
      <c r="O2" t="str">
        <f>G2</f>
        <v>82.76</v>
      </c>
      <c r="P2" t="str">
        <f t="shared" ref="P2:P60" si="0">CONCATENATE(I2,J2,K2,L2,M2,N2,O2)</f>
        <v>2026,22,1,82.76</v>
      </c>
    </row>
    <row r="3" spans="1:16">
      <c r="A3" t="s">
        <v>57</v>
      </c>
      <c r="B3" t="str">
        <f>VLOOKUP(A3,'Colagem D'!J:K,2,FALSE)</f>
        <v>78.66</v>
      </c>
      <c r="C3" t="s">
        <v>1072</v>
      </c>
      <c r="E3">
        <v>2</v>
      </c>
      <c r="F3" t="s">
        <v>961</v>
      </c>
      <c r="G3" t="str">
        <f t="shared" ref="G3:G60" si="1">VLOOKUP(F3,A:B,2,FALSE)</f>
        <v>93.46</v>
      </c>
      <c r="I3">
        <v>2026</v>
      </c>
      <c r="J3" t="s">
        <v>1240</v>
      </c>
      <c r="K3">
        <v>22</v>
      </c>
      <c r="L3" t="s">
        <v>1240</v>
      </c>
      <c r="M3">
        <v>2</v>
      </c>
      <c r="N3" t="s">
        <v>1240</v>
      </c>
      <c r="O3" t="str">
        <f t="shared" ref="O3:O60" si="2">G3</f>
        <v>93.46</v>
      </c>
      <c r="P3" t="str">
        <f t="shared" si="0"/>
        <v>2026,22,2,93.46</v>
      </c>
    </row>
    <row r="4" spans="1:16">
      <c r="A4" t="s">
        <v>967</v>
      </c>
      <c r="B4" t="str">
        <f>VLOOKUP(A4,'Colagem D'!J:K,2,FALSE)</f>
        <v>75.61</v>
      </c>
      <c r="C4" t="s">
        <v>1072</v>
      </c>
      <c r="E4">
        <v>3</v>
      </c>
      <c r="F4" t="s">
        <v>84</v>
      </c>
      <c r="G4" t="str">
        <f t="shared" si="1"/>
        <v>68.16</v>
      </c>
      <c r="I4">
        <v>2026</v>
      </c>
      <c r="J4" t="s">
        <v>1240</v>
      </c>
      <c r="K4">
        <v>22</v>
      </c>
      <c r="L4" t="s">
        <v>1240</v>
      </c>
      <c r="M4">
        <v>3</v>
      </c>
      <c r="N4" t="s">
        <v>1240</v>
      </c>
      <c r="O4" t="str">
        <f t="shared" si="2"/>
        <v>68.16</v>
      </c>
      <c r="P4" t="str">
        <f t="shared" si="0"/>
        <v>2026,22,3,68.16</v>
      </c>
    </row>
    <row r="5" spans="1:16">
      <c r="A5" t="s">
        <v>964</v>
      </c>
      <c r="B5" t="str">
        <f>VLOOKUP(A5,'Colagem D'!J:K,2,FALSE)</f>
        <v>78.06</v>
      </c>
      <c r="C5" t="s">
        <v>1072</v>
      </c>
      <c r="E5">
        <v>4</v>
      </c>
      <c r="F5" t="s">
        <v>204</v>
      </c>
      <c r="G5" t="str">
        <f t="shared" si="1"/>
        <v>79.06</v>
      </c>
      <c r="I5">
        <v>2026</v>
      </c>
      <c r="J5" t="s">
        <v>1240</v>
      </c>
      <c r="K5">
        <v>22</v>
      </c>
      <c r="L5" t="s">
        <v>1240</v>
      </c>
      <c r="M5">
        <v>4</v>
      </c>
      <c r="N5" t="s">
        <v>1240</v>
      </c>
      <c r="O5" t="str">
        <f t="shared" si="2"/>
        <v>79.06</v>
      </c>
      <c r="P5" t="str">
        <f t="shared" si="0"/>
        <v>2026,22,4,79.06</v>
      </c>
    </row>
    <row r="6" spans="1:16">
      <c r="A6" t="s">
        <v>969</v>
      </c>
      <c r="B6" t="str">
        <f>VLOOKUP(A6,'Colagem D'!J:K,2,FALSE)</f>
        <v>73.95</v>
      </c>
      <c r="C6" t="s">
        <v>1072</v>
      </c>
      <c r="E6">
        <v>5</v>
      </c>
      <c r="F6" t="s">
        <v>75</v>
      </c>
      <c r="G6" t="str">
        <f t="shared" si="1"/>
        <v>77.56</v>
      </c>
      <c r="I6">
        <v>2026</v>
      </c>
      <c r="J6" t="s">
        <v>1240</v>
      </c>
      <c r="K6">
        <v>22</v>
      </c>
      <c r="L6" t="s">
        <v>1240</v>
      </c>
      <c r="M6">
        <v>5</v>
      </c>
      <c r="N6" t="s">
        <v>1240</v>
      </c>
      <c r="O6" t="str">
        <f t="shared" si="2"/>
        <v>77.56</v>
      </c>
      <c r="P6" t="str">
        <f t="shared" si="0"/>
        <v>2026,22,5,77.56</v>
      </c>
    </row>
    <row r="7" spans="1:16">
      <c r="A7" t="s">
        <v>5</v>
      </c>
      <c r="B7" t="str">
        <f>VLOOKUP(A7,'Colagem D'!J:K,2,FALSE)</f>
        <v>61.66</v>
      </c>
      <c r="C7" t="s">
        <v>1072</v>
      </c>
      <c r="E7">
        <v>6</v>
      </c>
      <c r="F7" t="s">
        <v>210</v>
      </c>
      <c r="G7" t="str">
        <f t="shared" si="1"/>
        <v>75.55</v>
      </c>
      <c r="I7">
        <v>2026</v>
      </c>
      <c r="J7" t="s">
        <v>1240</v>
      </c>
      <c r="K7">
        <v>22</v>
      </c>
      <c r="L7" t="s">
        <v>1240</v>
      </c>
      <c r="M7">
        <v>6</v>
      </c>
      <c r="N7" t="s">
        <v>1240</v>
      </c>
      <c r="O7" t="str">
        <f t="shared" si="2"/>
        <v>75.55</v>
      </c>
      <c r="P7" t="str">
        <f t="shared" si="0"/>
        <v>2026,22,6,75.55</v>
      </c>
    </row>
    <row r="8" spans="1:16">
      <c r="A8" t="s">
        <v>956</v>
      </c>
      <c r="B8" t="str">
        <f>VLOOKUP(A8,'Colagem D'!J:K,2,FALSE)</f>
        <v>70.36</v>
      </c>
      <c r="C8" t="s">
        <v>1072</v>
      </c>
      <c r="E8">
        <v>7</v>
      </c>
      <c r="F8" t="s">
        <v>1128</v>
      </c>
      <c r="G8" t="str">
        <f t="shared" si="1"/>
        <v>63.39</v>
      </c>
      <c r="I8">
        <v>2026</v>
      </c>
      <c r="J8" t="s">
        <v>1240</v>
      </c>
      <c r="K8">
        <v>22</v>
      </c>
      <c r="L8" t="s">
        <v>1240</v>
      </c>
      <c r="M8">
        <v>7</v>
      </c>
      <c r="N8" t="s">
        <v>1240</v>
      </c>
      <c r="O8" t="str">
        <f t="shared" si="2"/>
        <v>63.39</v>
      </c>
      <c r="P8" t="str">
        <f t="shared" si="0"/>
        <v>2026,22,7,63.39</v>
      </c>
    </row>
    <row r="9" spans="1:16">
      <c r="A9" t="s">
        <v>21</v>
      </c>
      <c r="B9" t="str">
        <f>VLOOKUP(A9,'Colagem D'!J:K,2,FALSE)</f>
        <v>74.36</v>
      </c>
      <c r="C9" t="s">
        <v>1072</v>
      </c>
      <c r="E9">
        <v>8</v>
      </c>
      <c r="F9" t="s">
        <v>90</v>
      </c>
      <c r="G9" t="str">
        <f t="shared" si="1"/>
        <v>68.36</v>
      </c>
      <c r="I9">
        <v>2026</v>
      </c>
      <c r="J9" t="s">
        <v>1240</v>
      </c>
      <c r="K9">
        <v>22</v>
      </c>
      <c r="L9" t="s">
        <v>1240</v>
      </c>
      <c r="M9">
        <v>8</v>
      </c>
      <c r="N9" t="s">
        <v>1240</v>
      </c>
      <c r="O9" t="str">
        <f t="shared" si="2"/>
        <v>68.36</v>
      </c>
      <c r="P9" t="str">
        <f t="shared" si="0"/>
        <v>2026,22,8,68.36</v>
      </c>
    </row>
    <row r="10" spans="1:16">
      <c r="A10" t="s">
        <v>66</v>
      </c>
      <c r="B10" t="str">
        <f>VLOOKUP(A10,'Colagem D'!J:K,2,FALSE)</f>
        <v>78.56</v>
      </c>
      <c r="C10" t="s">
        <v>1072</v>
      </c>
      <c r="E10">
        <v>9</v>
      </c>
      <c r="F10" t="s">
        <v>959</v>
      </c>
      <c r="G10" t="str">
        <f t="shared" si="1"/>
        <v>70.26</v>
      </c>
      <c r="I10">
        <v>2026</v>
      </c>
      <c r="J10" t="s">
        <v>1240</v>
      </c>
      <c r="K10">
        <v>22</v>
      </c>
      <c r="L10" t="s">
        <v>1240</v>
      </c>
      <c r="M10">
        <v>9</v>
      </c>
      <c r="N10" t="s">
        <v>1240</v>
      </c>
      <c r="O10" t="str">
        <f t="shared" si="2"/>
        <v>70.26</v>
      </c>
      <c r="P10" t="str">
        <f t="shared" si="0"/>
        <v>2026,22,9,70.26</v>
      </c>
    </row>
    <row r="11" spans="1:16">
      <c r="A11" s="67" t="s">
        <v>424</v>
      </c>
      <c r="B11" t="s">
        <v>1971</v>
      </c>
      <c r="C11" t="s">
        <v>1072</v>
      </c>
      <c r="E11">
        <v>10</v>
      </c>
      <c r="F11" t="s">
        <v>189</v>
      </c>
      <c r="G11" t="str">
        <f t="shared" si="1"/>
        <v>78.20</v>
      </c>
      <c r="I11">
        <v>2026</v>
      </c>
      <c r="J11" t="s">
        <v>1240</v>
      </c>
      <c r="K11">
        <v>22</v>
      </c>
      <c r="L11" t="s">
        <v>1240</v>
      </c>
      <c r="M11">
        <v>10</v>
      </c>
      <c r="N11" t="s">
        <v>1240</v>
      </c>
      <c r="O11" t="str">
        <f t="shared" si="2"/>
        <v>78.20</v>
      </c>
      <c r="P11" t="str">
        <f t="shared" si="0"/>
        <v>2026,22,10,78.20</v>
      </c>
    </row>
    <row r="12" spans="1:16">
      <c r="A12" t="s">
        <v>468</v>
      </c>
      <c r="B12" t="str">
        <f>VLOOKUP(A12,'Colagem D'!J:K,2,FALSE)</f>
        <v>81.86</v>
      </c>
      <c r="C12" t="s">
        <v>1072</v>
      </c>
      <c r="E12">
        <v>11</v>
      </c>
      <c r="F12" t="s">
        <v>45</v>
      </c>
      <c r="G12" t="str">
        <f t="shared" si="1"/>
        <v>69.91</v>
      </c>
      <c r="I12">
        <v>2026</v>
      </c>
      <c r="J12" t="s">
        <v>1240</v>
      </c>
      <c r="K12">
        <v>22</v>
      </c>
      <c r="L12" t="s">
        <v>1240</v>
      </c>
      <c r="M12">
        <v>11</v>
      </c>
      <c r="N12" t="s">
        <v>1240</v>
      </c>
      <c r="O12" t="str">
        <f t="shared" si="2"/>
        <v>69.91</v>
      </c>
      <c r="P12" t="str">
        <f t="shared" si="0"/>
        <v>2026,22,11,69.91</v>
      </c>
    </row>
    <row r="13" spans="1:16">
      <c r="A13" t="s">
        <v>966</v>
      </c>
      <c r="B13" t="str">
        <f>VLOOKUP(A13,'Colagem D'!J:K,2,FALSE)</f>
        <v>78.06</v>
      </c>
      <c r="C13" t="s">
        <v>1072</v>
      </c>
      <c r="E13">
        <v>12</v>
      </c>
      <c r="F13" t="s">
        <v>108</v>
      </c>
      <c r="G13" t="str">
        <f t="shared" si="1"/>
        <v>59.55</v>
      </c>
      <c r="I13">
        <v>2026</v>
      </c>
      <c r="J13" t="s">
        <v>1240</v>
      </c>
      <c r="K13">
        <v>22</v>
      </c>
      <c r="L13" t="s">
        <v>1240</v>
      </c>
      <c r="M13">
        <v>12</v>
      </c>
      <c r="N13" t="s">
        <v>1240</v>
      </c>
      <c r="O13" t="str">
        <f t="shared" si="2"/>
        <v>59.55</v>
      </c>
      <c r="P13" t="str">
        <f t="shared" si="0"/>
        <v>2026,22,12,59.55</v>
      </c>
    </row>
    <row r="14" spans="1:16">
      <c r="A14" t="s">
        <v>954</v>
      </c>
      <c r="B14" t="str">
        <f>VLOOKUP(A14,'Colagem D'!J:K,2,FALSE)</f>
        <v>83.16</v>
      </c>
      <c r="C14" t="s">
        <v>1072</v>
      </c>
      <c r="E14">
        <v>13</v>
      </c>
      <c r="F14" t="s">
        <v>18</v>
      </c>
      <c r="G14" t="str">
        <f t="shared" si="1"/>
        <v>73.36</v>
      </c>
      <c r="I14">
        <v>2026</v>
      </c>
      <c r="J14" t="s">
        <v>1240</v>
      </c>
      <c r="K14">
        <v>22</v>
      </c>
      <c r="L14" t="s">
        <v>1240</v>
      </c>
      <c r="M14">
        <v>13</v>
      </c>
      <c r="N14" t="s">
        <v>1240</v>
      </c>
      <c r="O14" t="str">
        <f t="shared" si="2"/>
        <v>73.36</v>
      </c>
      <c r="P14" t="str">
        <f t="shared" si="0"/>
        <v>2026,22,13,73.36</v>
      </c>
    </row>
    <row r="15" spans="1:16">
      <c r="A15" t="s">
        <v>952</v>
      </c>
      <c r="B15" t="str">
        <f>VLOOKUP(A15,'Colagem D'!J:K,2,FALSE)</f>
        <v>72.36</v>
      </c>
      <c r="C15" t="s">
        <v>1072</v>
      </c>
      <c r="E15">
        <v>14</v>
      </c>
      <c r="F15" t="s">
        <v>963</v>
      </c>
      <c r="G15" t="str">
        <f t="shared" si="1"/>
        <v>73.36</v>
      </c>
      <c r="I15">
        <v>2026</v>
      </c>
      <c r="J15" t="s">
        <v>1240</v>
      </c>
      <c r="K15">
        <v>22</v>
      </c>
      <c r="L15" t="s">
        <v>1240</v>
      </c>
      <c r="M15">
        <v>14</v>
      </c>
      <c r="N15" t="s">
        <v>1240</v>
      </c>
      <c r="O15" t="str">
        <f t="shared" si="2"/>
        <v>73.36</v>
      </c>
      <c r="P15" t="str">
        <f t="shared" si="0"/>
        <v>2026,22,14,73.36</v>
      </c>
    </row>
    <row r="16" spans="1:16">
      <c r="A16" t="s">
        <v>961</v>
      </c>
      <c r="B16" t="str">
        <f>VLOOKUP(A16,'Colagem D'!J:K,2,FALSE)</f>
        <v>93.46</v>
      </c>
      <c r="C16" t="s">
        <v>1072</v>
      </c>
      <c r="E16">
        <v>15</v>
      </c>
      <c r="F16" t="s">
        <v>468</v>
      </c>
      <c r="G16" t="str">
        <f t="shared" si="1"/>
        <v>81.86</v>
      </c>
      <c r="I16">
        <v>2026</v>
      </c>
      <c r="J16" t="s">
        <v>1240</v>
      </c>
      <c r="K16">
        <v>22</v>
      </c>
      <c r="L16" t="s">
        <v>1240</v>
      </c>
      <c r="M16">
        <v>15</v>
      </c>
      <c r="N16" t="s">
        <v>1240</v>
      </c>
      <c r="O16" t="str">
        <f t="shared" si="2"/>
        <v>81.86</v>
      </c>
      <c r="P16" t="str">
        <f t="shared" si="0"/>
        <v>2026,22,15,81.86</v>
      </c>
    </row>
    <row r="17" spans="1:16">
      <c r="A17" t="s">
        <v>30</v>
      </c>
      <c r="B17" t="str">
        <f>VLOOKUP(A17,'Colagem D'!J:K,2,FALSE)</f>
        <v>56.86</v>
      </c>
      <c r="C17" t="s">
        <v>1072</v>
      </c>
      <c r="E17">
        <v>16</v>
      </c>
      <c r="F17" t="s">
        <v>1164</v>
      </c>
      <c r="G17" t="str">
        <f t="shared" si="1"/>
        <v>24.34</v>
      </c>
      <c r="I17">
        <v>2026</v>
      </c>
      <c r="J17" t="s">
        <v>1240</v>
      </c>
      <c r="K17">
        <v>22</v>
      </c>
      <c r="L17" t="s">
        <v>1240</v>
      </c>
      <c r="M17">
        <v>16</v>
      </c>
      <c r="N17" t="s">
        <v>1240</v>
      </c>
      <c r="O17" t="str">
        <f t="shared" si="2"/>
        <v>24.34</v>
      </c>
      <c r="P17" t="str">
        <f t="shared" si="0"/>
        <v>2026,22,16,24.34</v>
      </c>
    </row>
    <row r="18" spans="1:16">
      <c r="A18" t="s">
        <v>8</v>
      </c>
      <c r="B18" t="str">
        <f>VLOOKUP(A18,'Colagem D'!J:K,2,FALSE)</f>
        <v>75.36</v>
      </c>
      <c r="C18" t="s">
        <v>1072</v>
      </c>
      <c r="E18">
        <v>17</v>
      </c>
      <c r="F18" t="s">
        <v>57</v>
      </c>
      <c r="G18" t="str">
        <f t="shared" si="1"/>
        <v>78.66</v>
      </c>
      <c r="I18">
        <v>2026</v>
      </c>
      <c r="J18" t="s">
        <v>1240</v>
      </c>
      <c r="K18">
        <v>22</v>
      </c>
      <c r="L18" t="s">
        <v>1240</v>
      </c>
      <c r="M18">
        <v>17</v>
      </c>
      <c r="N18" t="s">
        <v>1240</v>
      </c>
      <c r="O18" t="str">
        <f t="shared" si="2"/>
        <v>78.66</v>
      </c>
      <c r="P18" t="str">
        <f t="shared" si="0"/>
        <v>2026,22,17,78.66</v>
      </c>
    </row>
    <row r="19" spans="1:16">
      <c r="A19" t="s">
        <v>186</v>
      </c>
      <c r="B19" t="str">
        <f>VLOOKUP(A19,'Colagem D'!J:K,2,FALSE)</f>
        <v>71.46</v>
      </c>
      <c r="C19" t="s">
        <v>1072</v>
      </c>
      <c r="E19">
        <v>18</v>
      </c>
      <c r="F19" t="s">
        <v>54</v>
      </c>
      <c r="G19" t="str">
        <f t="shared" si="1"/>
        <v>79.06</v>
      </c>
      <c r="I19">
        <v>2026</v>
      </c>
      <c r="J19" t="s">
        <v>1240</v>
      </c>
      <c r="K19">
        <v>22</v>
      </c>
      <c r="L19" t="s">
        <v>1240</v>
      </c>
      <c r="M19">
        <v>18</v>
      </c>
      <c r="N19" t="s">
        <v>1240</v>
      </c>
      <c r="O19" t="str">
        <f t="shared" si="2"/>
        <v>79.06</v>
      </c>
      <c r="P19" t="str">
        <f t="shared" si="0"/>
        <v>2026,22,18,79.06</v>
      </c>
    </row>
    <row r="20" spans="1:16">
      <c r="A20" t="s">
        <v>54</v>
      </c>
      <c r="B20" t="str">
        <f>VLOOKUP(A20,'Colagem D'!J:K,2,FALSE)</f>
        <v>79.06</v>
      </c>
      <c r="C20" t="s">
        <v>1072</v>
      </c>
      <c r="E20">
        <v>19</v>
      </c>
      <c r="F20" t="s">
        <v>973</v>
      </c>
      <c r="G20" t="str">
        <f t="shared" si="1"/>
        <v>56.66</v>
      </c>
      <c r="I20">
        <v>2026</v>
      </c>
      <c r="J20" t="s">
        <v>1240</v>
      </c>
      <c r="K20">
        <v>22</v>
      </c>
      <c r="L20" t="s">
        <v>1240</v>
      </c>
      <c r="M20">
        <v>19</v>
      </c>
      <c r="N20" t="s">
        <v>1240</v>
      </c>
      <c r="O20" t="str">
        <f t="shared" si="2"/>
        <v>56.66</v>
      </c>
      <c r="P20" t="str">
        <f t="shared" si="0"/>
        <v>2026,22,19,56.66</v>
      </c>
    </row>
    <row r="21" spans="1:16">
      <c r="A21" t="s">
        <v>18</v>
      </c>
      <c r="B21" t="str">
        <f>VLOOKUP(A21,'Colagem D'!J:K,2,FALSE)</f>
        <v>73.36</v>
      </c>
      <c r="C21" t="s">
        <v>1072</v>
      </c>
      <c r="E21">
        <v>20</v>
      </c>
      <c r="F21" t="s">
        <v>957</v>
      </c>
      <c r="G21" t="str">
        <f t="shared" si="1"/>
        <v>58.54</v>
      </c>
      <c r="I21">
        <v>2026</v>
      </c>
      <c r="J21" t="s">
        <v>1240</v>
      </c>
      <c r="K21">
        <v>22</v>
      </c>
      <c r="L21" t="s">
        <v>1240</v>
      </c>
      <c r="M21">
        <v>20</v>
      </c>
      <c r="N21" t="s">
        <v>1240</v>
      </c>
      <c r="O21" t="str">
        <f t="shared" si="2"/>
        <v>58.54</v>
      </c>
      <c r="P21" t="str">
        <f t="shared" si="0"/>
        <v>2026,22,20,58.54</v>
      </c>
    </row>
    <row r="22" spans="1:16">
      <c r="A22" t="s">
        <v>486</v>
      </c>
      <c r="B22" t="str">
        <f>VLOOKUP(A22,'Colagem D'!J:K,2,FALSE)</f>
        <v>81.56</v>
      </c>
      <c r="C22" t="s">
        <v>1072</v>
      </c>
      <c r="E22">
        <v>21</v>
      </c>
      <c r="F22" t="s">
        <v>8</v>
      </c>
      <c r="G22" t="str">
        <f t="shared" si="1"/>
        <v>75.36</v>
      </c>
      <c r="I22">
        <v>2026</v>
      </c>
      <c r="J22" t="s">
        <v>1240</v>
      </c>
      <c r="K22">
        <v>22</v>
      </c>
      <c r="L22" t="s">
        <v>1240</v>
      </c>
      <c r="M22">
        <v>21</v>
      </c>
      <c r="N22" t="s">
        <v>1240</v>
      </c>
      <c r="O22" t="str">
        <f t="shared" si="2"/>
        <v>75.36</v>
      </c>
      <c r="P22" t="str">
        <f t="shared" si="0"/>
        <v>2026,22,21,75.36</v>
      </c>
    </row>
    <row r="23" spans="1:16">
      <c r="A23" t="s">
        <v>24</v>
      </c>
      <c r="B23" t="str">
        <f>VLOOKUP(A23,'Colagem D'!J:K,2,FALSE)</f>
        <v>58.70</v>
      </c>
      <c r="C23" t="s">
        <v>1072</v>
      </c>
      <c r="E23">
        <v>22</v>
      </c>
      <c r="F23" t="s">
        <v>486</v>
      </c>
      <c r="G23" t="str">
        <f t="shared" si="1"/>
        <v>81.56</v>
      </c>
      <c r="I23">
        <v>2026</v>
      </c>
      <c r="J23" t="s">
        <v>1240</v>
      </c>
      <c r="K23">
        <v>22</v>
      </c>
      <c r="L23" t="s">
        <v>1240</v>
      </c>
      <c r="M23">
        <v>22</v>
      </c>
      <c r="N23" t="s">
        <v>1240</v>
      </c>
      <c r="O23" t="str">
        <f t="shared" si="2"/>
        <v>81.56</v>
      </c>
      <c r="P23" t="str">
        <f t="shared" si="0"/>
        <v>2026,22,22,81.56</v>
      </c>
    </row>
    <row r="24" spans="1:16">
      <c r="A24" t="s">
        <v>12</v>
      </c>
      <c r="B24" t="str">
        <f>VLOOKUP(A24,'Colagem D'!J:K,2,FALSE)</f>
        <v>82.76</v>
      </c>
      <c r="C24" t="s">
        <v>1072</v>
      </c>
      <c r="E24">
        <v>23</v>
      </c>
      <c r="F24" t="s">
        <v>180</v>
      </c>
      <c r="G24" t="str">
        <f t="shared" si="1"/>
        <v>90.26</v>
      </c>
      <c r="I24">
        <v>2026</v>
      </c>
      <c r="J24" t="s">
        <v>1240</v>
      </c>
      <c r="K24">
        <v>22</v>
      </c>
      <c r="L24" t="s">
        <v>1240</v>
      </c>
      <c r="M24">
        <v>23</v>
      </c>
      <c r="N24" t="s">
        <v>1240</v>
      </c>
      <c r="O24" t="str">
        <f t="shared" si="2"/>
        <v>90.26</v>
      </c>
      <c r="P24" t="str">
        <f t="shared" si="0"/>
        <v>2026,22,23,90.26</v>
      </c>
    </row>
    <row r="25" spans="1:16">
      <c r="A25" t="s">
        <v>87</v>
      </c>
      <c r="B25" t="str">
        <f>VLOOKUP(A25,'Colagem D'!J:K,2,FALSE)</f>
        <v>59.35</v>
      </c>
      <c r="C25" t="s">
        <v>1072</v>
      </c>
      <c r="E25">
        <v>24</v>
      </c>
      <c r="F25" t="s">
        <v>967</v>
      </c>
      <c r="G25" t="str">
        <f t="shared" si="1"/>
        <v>75.61</v>
      </c>
      <c r="I25">
        <v>2026</v>
      </c>
      <c r="J25" t="s">
        <v>1240</v>
      </c>
      <c r="K25">
        <v>22</v>
      </c>
      <c r="L25" t="s">
        <v>1240</v>
      </c>
      <c r="M25">
        <v>24</v>
      </c>
      <c r="N25" t="s">
        <v>1240</v>
      </c>
      <c r="O25" t="str">
        <f t="shared" si="2"/>
        <v>75.61</v>
      </c>
      <c r="P25" t="str">
        <f t="shared" si="0"/>
        <v>2026,22,24,75.61</v>
      </c>
    </row>
    <row r="26" spans="1:16">
      <c r="A26" t="s">
        <v>189</v>
      </c>
      <c r="B26" t="str">
        <f>VLOOKUP(A26,'Colagem D'!J:K,2,FALSE)</f>
        <v>78.20</v>
      </c>
      <c r="C26" t="s">
        <v>1072</v>
      </c>
      <c r="E26">
        <v>25</v>
      </c>
      <c r="F26" t="s">
        <v>969</v>
      </c>
      <c r="G26" t="str">
        <f t="shared" si="1"/>
        <v>73.95</v>
      </c>
      <c r="I26">
        <v>2026</v>
      </c>
      <c r="J26" t="s">
        <v>1240</v>
      </c>
      <c r="K26">
        <v>22</v>
      </c>
      <c r="L26" t="s">
        <v>1240</v>
      </c>
      <c r="M26">
        <v>25</v>
      </c>
      <c r="N26" t="s">
        <v>1240</v>
      </c>
      <c r="O26" t="str">
        <f t="shared" si="2"/>
        <v>73.95</v>
      </c>
      <c r="P26" t="str">
        <f t="shared" si="0"/>
        <v>2026,22,25,73.95</v>
      </c>
    </row>
    <row r="27" spans="1:16">
      <c r="A27" t="s">
        <v>69</v>
      </c>
      <c r="B27" t="str">
        <f>VLOOKUP(A27,'Colagem D'!J:K,2,FALSE)</f>
        <v>71.16</v>
      </c>
      <c r="C27" t="s">
        <v>1072</v>
      </c>
      <c r="E27">
        <v>26</v>
      </c>
      <c r="F27" t="s">
        <v>954</v>
      </c>
      <c r="G27" t="str">
        <f t="shared" si="1"/>
        <v>83.16</v>
      </c>
      <c r="I27">
        <v>2026</v>
      </c>
      <c r="J27" t="s">
        <v>1240</v>
      </c>
      <c r="K27">
        <v>22</v>
      </c>
      <c r="L27" t="s">
        <v>1240</v>
      </c>
      <c r="M27">
        <v>26</v>
      </c>
      <c r="N27" t="s">
        <v>1240</v>
      </c>
      <c r="O27" t="str">
        <f t="shared" si="2"/>
        <v>83.16</v>
      </c>
      <c r="P27" t="str">
        <f t="shared" si="0"/>
        <v>2026,22,26,83.16</v>
      </c>
    </row>
    <row r="28" spans="1:16">
      <c r="A28" t="s">
        <v>45</v>
      </c>
      <c r="B28" t="str">
        <f>VLOOKUP(A28,'Colagem D'!J:K,2,FALSE)</f>
        <v>69.91</v>
      </c>
      <c r="C28" t="s">
        <v>1072</v>
      </c>
      <c r="E28">
        <v>27</v>
      </c>
      <c r="F28" t="s">
        <v>33</v>
      </c>
      <c r="G28" t="str">
        <f t="shared" si="1"/>
        <v>80.66</v>
      </c>
      <c r="I28">
        <v>2026</v>
      </c>
      <c r="J28" t="s">
        <v>1240</v>
      </c>
      <c r="K28">
        <v>22</v>
      </c>
      <c r="L28" t="s">
        <v>1240</v>
      </c>
      <c r="M28">
        <v>27</v>
      </c>
      <c r="N28" t="s">
        <v>1240</v>
      </c>
      <c r="O28" t="str">
        <f t="shared" si="2"/>
        <v>80.66</v>
      </c>
      <c r="P28" t="str">
        <f t="shared" si="0"/>
        <v>2026,22,27,80.66</v>
      </c>
    </row>
    <row r="29" spans="1:16">
      <c r="A29" t="s">
        <v>39</v>
      </c>
      <c r="B29" t="str">
        <f>VLOOKUP(A29,'Colagem D'!J:K,2,FALSE)</f>
        <v>64.86</v>
      </c>
      <c r="C29" t="s">
        <v>1072</v>
      </c>
      <c r="E29">
        <v>28</v>
      </c>
      <c r="F29" t="s">
        <v>36</v>
      </c>
      <c r="G29" t="str">
        <f t="shared" si="1"/>
        <v>84.86</v>
      </c>
      <c r="I29">
        <v>2026</v>
      </c>
      <c r="J29" t="s">
        <v>1240</v>
      </c>
      <c r="K29">
        <v>22</v>
      </c>
      <c r="L29" t="s">
        <v>1240</v>
      </c>
      <c r="M29">
        <v>28</v>
      </c>
      <c r="N29" t="s">
        <v>1240</v>
      </c>
      <c r="O29" t="str">
        <f t="shared" si="2"/>
        <v>84.86</v>
      </c>
      <c r="P29" t="str">
        <f t="shared" si="0"/>
        <v>2026,22,28,84.86</v>
      </c>
    </row>
    <row r="30" spans="1:16">
      <c r="A30" t="s">
        <v>216</v>
      </c>
      <c r="B30" t="str">
        <f>VLOOKUP(A30,'Colagem D'!J:K,2,FALSE)</f>
        <v>55.91</v>
      </c>
      <c r="C30" t="s">
        <v>1072</v>
      </c>
      <c r="E30">
        <v>29</v>
      </c>
      <c r="F30" t="s">
        <v>42</v>
      </c>
      <c r="G30" t="str">
        <f t="shared" si="1"/>
        <v>65.75</v>
      </c>
      <c r="I30">
        <v>2026</v>
      </c>
      <c r="J30" t="s">
        <v>1240</v>
      </c>
      <c r="K30">
        <v>22</v>
      </c>
      <c r="L30" t="s">
        <v>1240</v>
      </c>
      <c r="M30">
        <v>29</v>
      </c>
      <c r="N30" t="s">
        <v>1240</v>
      </c>
      <c r="O30" t="str">
        <f t="shared" si="2"/>
        <v>65.75</v>
      </c>
      <c r="P30" t="str">
        <f t="shared" si="0"/>
        <v>2026,22,29,65.75</v>
      </c>
    </row>
    <row r="31" spans="1:16">
      <c r="A31" t="s">
        <v>42</v>
      </c>
      <c r="B31" t="str">
        <f>VLOOKUP(A31,'Colagem D'!J:K,2,FALSE)</f>
        <v>65.75</v>
      </c>
      <c r="C31" t="s">
        <v>1072</v>
      </c>
      <c r="E31">
        <v>30</v>
      </c>
      <c r="F31" t="s">
        <v>144</v>
      </c>
      <c r="G31" t="str">
        <f t="shared" si="1"/>
        <v>51.06</v>
      </c>
      <c r="I31">
        <v>2026</v>
      </c>
      <c r="J31" t="s">
        <v>1240</v>
      </c>
      <c r="K31">
        <v>22</v>
      </c>
      <c r="L31" t="s">
        <v>1240</v>
      </c>
      <c r="M31">
        <v>30</v>
      </c>
      <c r="N31" t="s">
        <v>1240</v>
      </c>
      <c r="O31" t="str">
        <f t="shared" si="2"/>
        <v>51.06</v>
      </c>
      <c r="P31" t="str">
        <f t="shared" si="0"/>
        <v>2026,22,30,51.06</v>
      </c>
    </row>
    <row r="32" spans="1:16">
      <c r="A32" t="s">
        <v>90</v>
      </c>
      <c r="B32" t="str">
        <f>VLOOKUP(A32,'Colagem D'!J:K,2,FALSE)</f>
        <v>68.36</v>
      </c>
      <c r="C32" t="s">
        <v>1072</v>
      </c>
      <c r="E32">
        <v>31</v>
      </c>
      <c r="F32" t="s">
        <v>1132</v>
      </c>
      <c r="G32" t="str">
        <f t="shared" si="1"/>
        <v>71.46</v>
      </c>
      <c r="I32">
        <v>2026</v>
      </c>
      <c r="J32" t="s">
        <v>1240</v>
      </c>
      <c r="K32">
        <v>22</v>
      </c>
      <c r="L32" t="s">
        <v>1240</v>
      </c>
      <c r="M32">
        <v>31</v>
      </c>
      <c r="N32" t="s">
        <v>1240</v>
      </c>
      <c r="O32" t="str">
        <f t="shared" si="2"/>
        <v>71.46</v>
      </c>
      <c r="P32" t="str">
        <f t="shared" si="0"/>
        <v>2026,22,31,71.46</v>
      </c>
    </row>
    <row r="33" spans="1:16">
      <c r="A33" t="s">
        <v>81</v>
      </c>
      <c r="B33" t="str">
        <f>VLOOKUP(A33,'Colagem D'!J:K,2,FALSE)</f>
        <v>71.26</v>
      </c>
      <c r="C33" t="s">
        <v>1072</v>
      </c>
      <c r="E33">
        <v>32</v>
      </c>
      <c r="F33" t="s">
        <v>110</v>
      </c>
      <c r="G33" t="str">
        <f t="shared" si="1"/>
        <v>79.95</v>
      </c>
      <c r="I33">
        <v>2026</v>
      </c>
      <c r="J33" t="s">
        <v>1240</v>
      </c>
      <c r="K33">
        <v>22</v>
      </c>
      <c r="L33" t="s">
        <v>1240</v>
      </c>
      <c r="M33">
        <v>32</v>
      </c>
      <c r="N33" t="s">
        <v>1240</v>
      </c>
      <c r="O33" t="str">
        <f t="shared" si="2"/>
        <v>79.95</v>
      </c>
      <c r="P33" t="str">
        <f t="shared" si="0"/>
        <v>2026,22,32,79.95</v>
      </c>
    </row>
    <row r="34" spans="1:16">
      <c r="A34" t="s">
        <v>27</v>
      </c>
      <c r="B34" t="str">
        <f>VLOOKUP(A34,'Colagem D'!J:K,2,FALSE)</f>
        <v>68.66</v>
      </c>
      <c r="C34" t="s">
        <v>1072</v>
      </c>
      <c r="E34">
        <v>33</v>
      </c>
      <c r="F34" t="s">
        <v>419</v>
      </c>
      <c r="G34" t="s">
        <v>948</v>
      </c>
      <c r="I34">
        <v>2026</v>
      </c>
      <c r="J34" t="s">
        <v>1240</v>
      </c>
      <c r="K34">
        <v>22</v>
      </c>
      <c r="L34" t="s">
        <v>1240</v>
      </c>
      <c r="M34">
        <v>33</v>
      </c>
      <c r="N34" t="s">
        <v>1240</v>
      </c>
      <c r="O34" t="str">
        <f t="shared" si="2"/>
        <v>73.80</v>
      </c>
      <c r="P34" t="str">
        <f t="shared" si="0"/>
        <v>2026,22,33,73.80</v>
      </c>
    </row>
    <row r="35" spans="1:16">
      <c r="A35" t="s">
        <v>963</v>
      </c>
      <c r="B35" t="str">
        <f>VLOOKUP(A35,'Colagem D'!J:K,2,FALSE)</f>
        <v>73.36</v>
      </c>
      <c r="C35" t="s">
        <v>1072</v>
      </c>
      <c r="E35">
        <v>34</v>
      </c>
      <c r="F35" t="s">
        <v>105</v>
      </c>
      <c r="G35" t="str">
        <f t="shared" si="1"/>
        <v>73.26</v>
      </c>
      <c r="I35">
        <v>2026</v>
      </c>
      <c r="J35" t="s">
        <v>1240</v>
      </c>
      <c r="K35">
        <v>22</v>
      </c>
      <c r="L35" t="s">
        <v>1240</v>
      </c>
      <c r="M35">
        <v>34</v>
      </c>
      <c r="N35" t="s">
        <v>1240</v>
      </c>
      <c r="O35" t="str">
        <f t="shared" si="2"/>
        <v>73.26</v>
      </c>
      <c r="P35" t="str">
        <f t="shared" si="0"/>
        <v>2026,22,34,73.26</v>
      </c>
    </row>
    <row r="36" spans="1:16">
      <c r="A36" t="s">
        <v>180</v>
      </c>
      <c r="B36" t="str">
        <f>VLOOKUP(A36,'Colagem D'!J:K,2,FALSE)</f>
        <v>90.26</v>
      </c>
      <c r="C36" t="s">
        <v>1072</v>
      </c>
      <c r="E36">
        <v>35</v>
      </c>
      <c r="F36" t="s">
        <v>956</v>
      </c>
      <c r="G36" t="str">
        <f t="shared" si="1"/>
        <v>70.36</v>
      </c>
      <c r="I36">
        <v>2026</v>
      </c>
      <c r="J36" t="s">
        <v>1240</v>
      </c>
      <c r="K36">
        <v>22</v>
      </c>
      <c r="L36" t="s">
        <v>1240</v>
      </c>
      <c r="M36">
        <v>35</v>
      </c>
      <c r="N36" t="s">
        <v>1240</v>
      </c>
      <c r="O36" t="str">
        <f t="shared" si="2"/>
        <v>70.36</v>
      </c>
      <c r="P36" t="str">
        <f t="shared" si="0"/>
        <v>2026,22,35,70.36</v>
      </c>
    </row>
    <row r="37" spans="1:16">
      <c r="A37" t="s">
        <v>138</v>
      </c>
      <c r="B37" t="str">
        <f>VLOOKUP(A37,'Colagem D'!J:K,2,FALSE)</f>
        <v>70.46</v>
      </c>
      <c r="C37" t="s">
        <v>1072</v>
      </c>
      <c r="E37">
        <v>36</v>
      </c>
      <c r="F37" t="s">
        <v>5</v>
      </c>
      <c r="G37" t="str">
        <f t="shared" si="1"/>
        <v>61.66</v>
      </c>
      <c r="I37">
        <v>2026</v>
      </c>
      <c r="J37" t="s">
        <v>1240</v>
      </c>
      <c r="K37">
        <v>22</v>
      </c>
      <c r="L37" t="s">
        <v>1240</v>
      </c>
      <c r="M37">
        <v>36</v>
      </c>
      <c r="N37" t="s">
        <v>1240</v>
      </c>
      <c r="O37" t="str">
        <f t="shared" si="2"/>
        <v>61.66</v>
      </c>
      <c r="P37" t="str">
        <f t="shared" si="0"/>
        <v>2026,22,36,61.66</v>
      </c>
    </row>
    <row r="38" spans="1:16">
      <c r="A38" t="s">
        <v>63</v>
      </c>
      <c r="B38" t="str">
        <f>VLOOKUP(A38,'Colagem D'!J:K,2,FALSE)</f>
        <v>69.66</v>
      </c>
      <c r="C38" t="s">
        <v>1072</v>
      </c>
      <c r="E38">
        <v>37</v>
      </c>
      <c r="F38" t="s">
        <v>424</v>
      </c>
      <c r="G38" t="str">
        <f t="shared" si="1"/>
        <v>50.45</v>
      </c>
      <c r="I38">
        <v>2026</v>
      </c>
      <c r="J38" t="s">
        <v>1240</v>
      </c>
      <c r="K38">
        <v>22</v>
      </c>
      <c r="L38" t="s">
        <v>1240</v>
      </c>
      <c r="M38">
        <v>37</v>
      </c>
      <c r="N38" t="s">
        <v>1240</v>
      </c>
      <c r="O38" t="str">
        <f t="shared" si="2"/>
        <v>50.45</v>
      </c>
      <c r="P38" t="str">
        <f t="shared" si="0"/>
        <v>2026,22,37,50.45</v>
      </c>
    </row>
    <row r="39" spans="1:16">
      <c r="A39" t="s">
        <v>0</v>
      </c>
      <c r="B39" t="str">
        <f>VLOOKUP(A39,'Colagem D'!J:K,2,FALSE)</f>
        <v>44.10</v>
      </c>
      <c r="C39" t="s">
        <v>1072</v>
      </c>
      <c r="E39">
        <v>38</v>
      </c>
      <c r="F39" t="s">
        <v>81</v>
      </c>
      <c r="G39" t="str">
        <f t="shared" si="1"/>
        <v>71.26</v>
      </c>
      <c r="I39">
        <v>2026</v>
      </c>
      <c r="J39" t="s">
        <v>1240</v>
      </c>
      <c r="K39">
        <v>22</v>
      </c>
      <c r="L39" t="s">
        <v>1240</v>
      </c>
      <c r="M39">
        <v>38</v>
      </c>
      <c r="N39" t="s">
        <v>1240</v>
      </c>
      <c r="O39" t="str">
        <f t="shared" si="2"/>
        <v>71.26</v>
      </c>
      <c r="P39" t="str">
        <f t="shared" si="0"/>
        <v>2026,22,38,71.26</v>
      </c>
    </row>
    <row r="40" spans="1:16">
      <c r="A40" t="s">
        <v>108</v>
      </c>
      <c r="B40" t="str">
        <f>VLOOKUP(A40,'Colagem D'!J:K,2,FALSE)</f>
        <v>59.55</v>
      </c>
      <c r="C40" t="s">
        <v>1072</v>
      </c>
      <c r="E40">
        <v>39</v>
      </c>
      <c r="F40" t="s">
        <v>952</v>
      </c>
      <c r="G40" t="str">
        <f t="shared" si="1"/>
        <v>72.36</v>
      </c>
      <c r="I40">
        <v>2026</v>
      </c>
      <c r="J40" t="s">
        <v>1240</v>
      </c>
      <c r="K40">
        <v>22</v>
      </c>
      <c r="L40" t="s">
        <v>1240</v>
      </c>
      <c r="M40">
        <v>39</v>
      </c>
      <c r="N40" t="s">
        <v>1240</v>
      </c>
      <c r="O40" t="str">
        <f t="shared" si="2"/>
        <v>72.36</v>
      </c>
      <c r="P40" t="str">
        <f t="shared" si="0"/>
        <v>2026,22,39,72.36</v>
      </c>
    </row>
    <row r="41" spans="1:16">
      <c r="A41" t="s">
        <v>204</v>
      </c>
      <c r="B41" t="str">
        <f>VLOOKUP(A41,'Colagem D'!J:K,2,FALSE)</f>
        <v>79.06</v>
      </c>
      <c r="C41" t="s">
        <v>1072</v>
      </c>
      <c r="E41">
        <v>40</v>
      </c>
      <c r="F41" t="s">
        <v>27</v>
      </c>
      <c r="G41" t="str">
        <f t="shared" si="1"/>
        <v>68.66</v>
      </c>
      <c r="I41">
        <v>2026</v>
      </c>
      <c r="J41" t="s">
        <v>1240</v>
      </c>
      <c r="K41">
        <v>22</v>
      </c>
      <c r="L41" t="s">
        <v>1240</v>
      </c>
      <c r="M41">
        <v>40</v>
      </c>
      <c r="N41" t="s">
        <v>1240</v>
      </c>
      <c r="O41" t="str">
        <f t="shared" si="2"/>
        <v>68.66</v>
      </c>
      <c r="P41" t="str">
        <f t="shared" si="0"/>
        <v>2026,22,40,68.66</v>
      </c>
    </row>
    <row r="42" spans="1:16">
      <c r="A42" t="s">
        <v>110</v>
      </c>
      <c r="B42" t="str">
        <f>VLOOKUP(A42,'Colagem D'!J:K,2,FALSE)</f>
        <v>79.95</v>
      </c>
      <c r="C42" t="s">
        <v>1072</v>
      </c>
      <c r="E42">
        <v>41</v>
      </c>
      <c r="F42" t="s">
        <v>87</v>
      </c>
      <c r="G42" t="str">
        <f t="shared" si="1"/>
        <v>59.35</v>
      </c>
      <c r="I42">
        <v>2026</v>
      </c>
      <c r="J42" t="s">
        <v>1240</v>
      </c>
      <c r="K42">
        <v>22</v>
      </c>
      <c r="L42" t="s">
        <v>1240</v>
      </c>
      <c r="M42">
        <v>41</v>
      </c>
      <c r="N42" t="s">
        <v>1240</v>
      </c>
      <c r="O42" t="str">
        <f t="shared" si="2"/>
        <v>59.35</v>
      </c>
      <c r="P42" t="str">
        <f t="shared" si="0"/>
        <v>2026,22,41,59.35</v>
      </c>
    </row>
    <row r="43" spans="1:16">
      <c r="A43" t="s">
        <v>33</v>
      </c>
      <c r="B43" t="str">
        <f>VLOOKUP(A43,'Colagem D'!J:K,2,FALSE)</f>
        <v>80.66</v>
      </c>
      <c r="C43" t="s">
        <v>1072</v>
      </c>
      <c r="E43">
        <v>42</v>
      </c>
      <c r="F43" t="s">
        <v>0</v>
      </c>
      <c r="G43" t="str">
        <f t="shared" si="1"/>
        <v>44.10</v>
      </c>
      <c r="I43">
        <v>2026</v>
      </c>
      <c r="J43" t="s">
        <v>1240</v>
      </c>
      <c r="K43">
        <v>22</v>
      </c>
      <c r="L43" t="s">
        <v>1240</v>
      </c>
      <c r="M43">
        <v>42</v>
      </c>
      <c r="N43" t="s">
        <v>1240</v>
      </c>
      <c r="O43" t="str">
        <f t="shared" si="2"/>
        <v>44.10</v>
      </c>
      <c r="P43" t="str">
        <f t="shared" si="0"/>
        <v>2026,22,42,44.10</v>
      </c>
    </row>
    <row r="44" spans="1:16">
      <c r="A44" t="s">
        <v>174</v>
      </c>
      <c r="B44" t="str">
        <f>VLOOKUP(A44,'Colagem D'!J:K,2,FALSE)</f>
        <v>72.61</v>
      </c>
      <c r="C44" t="s">
        <v>1072</v>
      </c>
      <c r="E44">
        <v>43</v>
      </c>
      <c r="F44" t="s">
        <v>96</v>
      </c>
      <c r="G44" t="str">
        <f t="shared" si="1"/>
        <v>64.26</v>
      </c>
      <c r="I44">
        <v>2026</v>
      </c>
      <c r="J44" t="s">
        <v>1240</v>
      </c>
      <c r="K44">
        <v>22</v>
      </c>
      <c r="L44" t="s">
        <v>1240</v>
      </c>
      <c r="M44">
        <v>43</v>
      </c>
      <c r="N44" t="s">
        <v>1240</v>
      </c>
      <c r="O44" t="str">
        <f t="shared" si="2"/>
        <v>64.26</v>
      </c>
      <c r="P44" t="str">
        <f t="shared" si="0"/>
        <v>2026,22,43,64.26</v>
      </c>
    </row>
    <row r="45" spans="1:16">
      <c r="A45" t="s">
        <v>36</v>
      </c>
      <c r="B45" t="str">
        <f>VLOOKUP(A45,'Colagem D'!J:K,2,FALSE)</f>
        <v>84.86</v>
      </c>
      <c r="C45" t="s">
        <v>1072</v>
      </c>
      <c r="E45">
        <v>44</v>
      </c>
      <c r="F45" t="s">
        <v>30</v>
      </c>
      <c r="G45" t="str">
        <f t="shared" si="1"/>
        <v>56.86</v>
      </c>
      <c r="I45">
        <v>2026</v>
      </c>
      <c r="J45" t="s">
        <v>1240</v>
      </c>
      <c r="K45">
        <v>22</v>
      </c>
      <c r="L45" t="s">
        <v>1240</v>
      </c>
      <c r="M45">
        <v>44</v>
      </c>
      <c r="N45" t="s">
        <v>1240</v>
      </c>
      <c r="O45" t="str">
        <f t="shared" si="2"/>
        <v>56.86</v>
      </c>
      <c r="P45" t="str">
        <f t="shared" si="0"/>
        <v>2026,22,44,56.86</v>
      </c>
    </row>
    <row r="46" spans="1:16">
      <c r="A46" t="s">
        <v>419</v>
      </c>
      <c r="B46" t="str">
        <f>VLOOKUP(A46,'Colagem D'!J:K,2,FALSE)</f>
        <v>58.66</v>
      </c>
      <c r="C46" t="s">
        <v>1072</v>
      </c>
      <c r="E46">
        <v>45</v>
      </c>
      <c r="F46" t="s">
        <v>478</v>
      </c>
      <c r="G46" t="str">
        <f t="shared" si="1"/>
        <v>89.56</v>
      </c>
      <c r="I46">
        <v>2026</v>
      </c>
      <c r="J46" t="s">
        <v>1240</v>
      </c>
      <c r="K46">
        <v>22</v>
      </c>
      <c r="L46" t="s">
        <v>1240</v>
      </c>
      <c r="M46">
        <v>45</v>
      </c>
      <c r="N46" t="s">
        <v>1240</v>
      </c>
      <c r="O46" t="str">
        <f t="shared" si="2"/>
        <v>89.56</v>
      </c>
      <c r="P46" t="str">
        <f t="shared" si="0"/>
        <v>2026,22,45,89.56</v>
      </c>
    </row>
    <row r="47" spans="1:16">
      <c r="A47" t="s">
        <v>84</v>
      </c>
      <c r="B47" t="str">
        <f>VLOOKUP(A47,'Colagem D'!J:K,2,FALSE)</f>
        <v>68.16</v>
      </c>
      <c r="C47" t="s">
        <v>1072</v>
      </c>
      <c r="E47">
        <v>46</v>
      </c>
      <c r="F47" t="s">
        <v>964</v>
      </c>
      <c r="G47" t="str">
        <f t="shared" si="1"/>
        <v>78.06</v>
      </c>
      <c r="I47">
        <v>2026</v>
      </c>
      <c r="J47" t="s">
        <v>1240</v>
      </c>
      <c r="K47">
        <v>22</v>
      </c>
      <c r="L47" t="s">
        <v>1240</v>
      </c>
      <c r="M47">
        <v>46</v>
      </c>
      <c r="N47" t="s">
        <v>1240</v>
      </c>
      <c r="O47" t="str">
        <f t="shared" si="2"/>
        <v>78.06</v>
      </c>
      <c r="P47" t="str">
        <f t="shared" si="0"/>
        <v>2026,22,46,78.06</v>
      </c>
    </row>
    <row r="48" spans="1:16">
      <c r="A48" t="s">
        <v>972</v>
      </c>
      <c r="B48" t="str">
        <f>VLOOKUP(A48,'Colagem D'!J:K,2,FALSE)</f>
        <v>61.06</v>
      </c>
      <c r="C48" t="s">
        <v>1072</v>
      </c>
      <c r="E48">
        <v>47</v>
      </c>
      <c r="F48" t="s">
        <v>966</v>
      </c>
      <c r="G48" t="str">
        <f t="shared" si="1"/>
        <v>78.06</v>
      </c>
      <c r="I48">
        <v>2026</v>
      </c>
      <c r="J48" t="s">
        <v>1240</v>
      </c>
      <c r="K48">
        <v>22</v>
      </c>
      <c r="L48" t="s">
        <v>1240</v>
      </c>
      <c r="M48">
        <v>47</v>
      </c>
      <c r="N48" t="s">
        <v>1240</v>
      </c>
      <c r="O48" t="str">
        <f t="shared" si="2"/>
        <v>78.06</v>
      </c>
      <c r="P48" t="str">
        <f t="shared" si="0"/>
        <v>2026,22,47,78.06</v>
      </c>
    </row>
    <row r="49" spans="1:16">
      <c r="A49" t="s">
        <v>75</v>
      </c>
      <c r="B49" t="str">
        <f>VLOOKUP(A49,'Colagem D'!J:K,2,FALSE)</f>
        <v>77.56</v>
      </c>
      <c r="C49" t="s">
        <v>1072</v>
      </c>
      <c r="E49">
        <v>48</v>
      </c>
      <c r="F49" t="s">
        <v>972</v>
      </c>
      <c r="G49" t="str">
        <f t="shared" si="1"/>
        <v>61.06</v>
      </c>
      <c r="I49">
        <v>2026</v>
      </c>
      <c r="J49" t="s">
        <v>1240</v>
      </c>
      <c r="K49">
        <v>22</v>
      </c>
      <c r="L49" t="s">
        <v>1240</v>
      </c>
      <c r="M49">
        <v>48</v>
      </c>
      <c r="N49" t="s">
        <v>1240</v>
      </c>
      <c r="O49" t="str">
        <f t="shared" si="2"/>
        <v>61.06</v>
      </c>
      <c r="P49" t="str">
        <f t="shared" si="0"/>
        <v>2026,22,48,61.06</v>
      </c>
    </row>
    <row r="50" spans="1:16">
      <c r="A50" t="s">
        <v>96</v>
      </c>
      <c r="B50" t="str">
        <f>VLOOKUP(A50,'Colagem D'!J:K,2,FALSE)</f>
        <v>64.26</v>
      </c>
      <c r="C50" t="s">
        <v>1072</v>
      </c>
      <c r="E50">
        <v>49</v>
      </c>
      <c r="F50" t="s">
        <v>1121</v>
      </c>
      <c r="G50" t="str">
        <f t="shared" si="1"/>
        <v>69.66</v>
      </c>
      <c r="I50">
        <v>2026</v>
      </c>
      <c r="J50" t="s">
        <v>1240</v>
      </c>
      <c r="K50">
        <v>22</v>
      </c>
      <c r="L50" t="s">
        <v>1240</v>
      </c>
      <c r="M50">
        <v>49</v>
      </c>
      <c r="N50" t="s">
        <v>1240</v>
      </c>
      <c r="O50" t="str">
        <f t="shared" si="2"/>
        <v>69.66</v>
      </c>
      <c r="P50" t="str">
        <f t="shared" si="0"/>
        <v>2026,22,49,69.66</v>
      </c>
    </row>
    <row r="51" spans="1:16">
      <c r="A51" t="s">
        <v>478</v>
      </c>
      <c r="B51" t="str">
        <f>VLOOKUP(A51,'Colagem D'!J:K,2,FALSE)</f>
        <v>89.56</v>
      </c>
      <c r="C51" t="s">
        <v>1072</v>
      </c>
      <c r="E51">
        <v>50</v>
      </c>
      <c r="F51" t="s">
        <v>174</v>
      </c>
      <c r="G51" t="str">
        <f t="shared" si="1"/>
        <v>72.61</v>
      </c>
      <c r="I51">
        <v>2026</v>
      </c>
      <c r="J51" t="s">
        <v>1240</v>
      </c>
      <c r="K51">
        <v>22</v>
      </c>
      <c r="L51" t="s">
        <v>1240</v>
      </c>
      <c r="M51">
        <v>50</v>
      </c>
      <c r="N51" t="s">
        <v>1240</v>
      </c>
      <c r="O51" t="str">
        <f t="shared" si="2"/>
        <v>72.61</v>
      </c>
      <c r="P51" t="str">
        <f t="shared" si="0"/>
        <v>2026,22,50,72.61</v>
      </c>
    </row>
    <row r="52" spans="1:16">
      <c r="A52" t="s">
        <v>957</v>
      </c>
      <c r="B52" t="str">
        <f>VLOOKUP(A52,'Colagem D'!J:K,2,FALSE)</f>
        <v>58.54</v>
      </c>
      <c r="C52" t="s">
        <v>1072</v>
      </c>
      <c r="E52">
        <v>51</v>
      </c>
      <c r="F52" t="s">
        <v>130</v>
      </c>
      <c r="G52" t="str">
        <f t="shared" si="1"/>
        <v>70.96</v>
      </c>
      <c r="I52">
        <v>2026</v>
      </c>
      <c r="J52" t="s">
        <v>1240</v>
      </c>
      <c r="K52">
        <v>22</v>
      </c>
      <c r="L52" t="s">
        <v>1240</v>
      </c>
      <c r="M52">
        <v>51</v>
      </c>
      <c r="N52" t="s">
        <v>1240</v>
      </c>
      <c r="O52" t="str">
        <f t="shared" si="2"/>
        <v>70.96</v>
      </c>
      <c r="P52" t="str">
        <f t="shared" si="0"/>
        <v>2026,22,51,70.96</v>
      </c>
    </row>
    <row r="53" spans="1:16">
      <c r="A53" t="s">
        <v>210</v>
      </c>
      <c r="B53" t="str">
        <f>VLOOKUP(A53,'Colagem D'!J:K,2,FALSE)</f>
        <v>75.55</v>
      </c>
      <c r="C53" t="s">
        <v>1072</v>
      </c>
      <c r="E53">
        <v>52</v>
      </c>
      <c r="F53" t="s">
        <v>69</v>
      </c>
      <c r="G53" t="str">
        <f t="shared" si="1"/>
        <v>71.16</v>
      </c>
      <c r="I53">
        <v>2026</v>
      </c>
      <c r="J53" t="s">
        <v>1240</v>
      </c>
      <c r="K53">
        <v>22</v>
      </c>
      <c r="L53" t="s">
        <v>1240</v>
      </c>
      <c r="M53">
        <v>52</v>
      </c>
      <c r="N53" t="s">
        <v>1240</v>
      </c>
      <c r="O53" t="str">
        <f t="shared" si="2"/>
        <v>71.16</v>
      </c>
      <c r="P53" t="str">
        <f t="shared" si="0"/>
        <v>2026,22,52,71.16</v>
      </c>
    </row>
    <row r="54" spans="1:16">
      <c r="A54" t="s">
        <v>971</v>
      </c>
      <c r="B54" t="str">
        <f>VLOOKUP(A54,'Colagem D'!J:K,2,FALSE)</f>
        <v>67.01</v>
      </c>
      <c r="C54" t="s">
        <v>1072</v>
      </c>
      <c r="E54">
        <v>53</v>
      </c>
      <c r="F54" t="s">
        <v>24</v>
      </c>
      <c r="G54" t="str">
        <f t="shared" si="1"/>
        <v>58.70</v>
      </c>
      <c r="I54">
        <v>2026</v>
      </c>
      <c r="J54" t="s">
        <v>1240</v>
      </c>
      <c r="K54">
        <v>22</v>
      </c>
      <c r="L54" t="s">
        <v>1240</v>
      </c>
      <c r="M54">
        <v>53</v>
      </c>
      <c r="N54" t="s">
        <v>1240</v>
      </c>
      <c r="O54" t="str">
        <f t="shared" si="2"/>
        <v>58.70</v>
      </c>
      <c r="P54" t="str">
        <f t="shared" si="0"/>
        <v>2026,22,53,58.70</v>
      </c>
    </row>
    <row r="55" spans="1:16">
      <c r="A55" t="s">
        <v>144</v>
      </c>
      <c r="B55" t="str">
        <f>VLOOKUP(A55,'Colagem D'!J:K,2,FALSE)</f>
        <v>51.06</v>
      </c>
      <c r="C55" t="s">
        <v>1072</v>
      </c>
      <c r="E55">
        <v>54</v>
      </c>
      <c r="F55" t="s">
        <v>971</v>
      </c>
      <c r="G55" t="str">
        <f t="shared" si="1"/>
        <v>67.01</v>
      </c>
      <c r="I55">
        <v>2026</v>
      </c>
      <c r="J55" t="s">
        <v>1240</v>
      </c>
      <c r="K55">
        <v>22</v>
      </c>
      <c r="L55" t="s">
        <v>1240</v>
      </c>
      <c r="M55">
        <v>54</v>
      </c>
      <c r="N55" t="s">
        <v>1240</v>
      </c>
      <c r="O55" t="str">
        <f t="shared" si="2"/>
        <v>67.01</v>
      </c>
      <c r="P55" t="str">
        <f t="shared" si="0"/>
        <v>2026,22,54,67.01</v>
      </c>
    </row>
    <row r="56" spans="1:16">
      <c r="A56" t="s">
        <v>959</v>
      </c>
      <c r="B56" t="str">
        <f>VLOOKUP(A56,'Colagem D'!J:K,2,FALSE)</f>
        <v>70.26</v>
      </c>
      <c r="C56" t="s">
        <v>1072</v>
      </c>
      <c r="E56">
        <v>55</v>
      </c>
      <c r="F56" t="s">
        <v>21</v>
      </c>
      <c r="G56" t="str">
        <f t="shared" si="1"/>
        <v>74.36</v>
      </c>
      <c r="I56">
        <v>2026</v>
      </c>
      <c r="J56" t="s">
        <v>1240</v>
      </c>
      <c r="K56">
        <v>22</v>
      </c>
      <c r="L56" t="s">
        <v>1240</v>
      </c>
      <c r="M56">
        <v>55</v>
      </c>
      <c r="N56" t="s">
        <v>1240</v>
      </c>
      <c r="O56" t="str">
        <f t="shared" si="2"/>
        <v>74.36</v>
      </c>
      <c r="P56" t="str">
        <f t="shared" si="0"/>
        <v>2026,22,55,74.36</v>
      </c>
    </row>
    <row r="57" spans="1:16">
      <c r="A57" t="s">
        <v>147</v>
      </c>
      <c r="B57" t="str">
        <f>VLOOKUP(A57,'Colagem D'!J:K,2,FALSE)</f>
        <v>63.39</v>
      </c>
      <c r="C57" t="s">
        <v>1072</v>
      </c>
      <c r="E57">
        <v>56</v>
      </c>
      <c r="F57" t="s">
        <v>216</v>
      </c>
      <c r="G57" t="str">
        <f t="shared" si="1"/>
        <v>55.91</v>
      </c>
      <c r="I57">
        <v>2026</v>
      </c>
      <c r="J57" t="s">
        <v>1240</v>
      </c>
      <c r="K57">
        <v>22</v>
      </c>
      <c r="L57" t="s">
        <v>1240</v>
      </c>
      <c r="M57">
        <v>56</v>
      </c>
      <c r="N57" t="s">
        <v>1240</v>
      </c>
      <c r="O57" t="str">
        <f t="shared" si="2"/>
        <v>55.91</v>
      </c>
      <c r="P57" t="str">
        <f t="shared" si="0"/>
        <v>2026,22,56,55.91</v>
      </c>
    </row>
    <row r="58" spans="1:16">
      <c r="A58" t="s">
        <v>950</v>
      </c>
      <c r="B58" t="str">
        <f>VLOOKUP(A58,'Colagem D'!J:K,2,FALSE)</f>
        <v>24.34</v>
      </c>
      <c r="C58" t="s">
        <v>1072</v>
      </c>
      <c r="E58">
        <v>57</v>
      </c>
      <c r="F58" t="s">
        <v>66</v>
      </c>
      <c r="G58" t="str">
        <f t="shared" si="1"/>
        <v>78.56</v>
      </c>
      <c r="I58">
        <v>2026</v>
      </c>
      <c r="J58" t="s">
        <v>1240</v>
      </c>
      <c r="K58">
        <v>22</v>
      </c>
      <c r="L58" t="s">
        <v>1240</v>
      </c>
      <c r="M58">
        <v>57</v>
      </c>
      <c r="N58" t="s">
        <v>1240</v>
      </c>
      <c r="O58" t="str">
        <f t="shared" si="2"/>
        <v>78.56</v>
      </c>
      <c r="P58" t="str">
        <f t="shared" si="0"/>
        <v>2026,22,57,78.56</v>
      </c>
    </row>
    <row r="59" spans="1:16">
      <c r="A59" s="67" t="s">
        <v>105</v>
      </c>
      <c r="B59" t="s">
        <v>1839</v>
      </c>
      <c r="C59" t="s">
        <v>1072</v>
      </c>
      <c r="E59">
        <v>58</v>
      </c>
      <c r="F59" t="s">
        <v>138</v>
      </c>
      <c r="G59" t="str">
        <f t="shared" si="1"/>
        <v>70.46</v>
      </c>
      <c r="I59">
        <v>2026</v>
      </c>
      <c r="J59" t="s">
        <v>1240</v>
      </c>
      <c r="K59">
        <v>22</v>
      </c>
      <c r="L59" t="s">
        <v>1240</v>
      </c>
      <c r="M59">
        <v>58</v>
      </c>
      <c r="N59" t="s">
        <v>1240</v>
      </c>
      <c r="O59" t="str">
        <f t="shared" si="2"/>
        <v>70.46</v>
      </c>
      <c r="P59" t="str">
        <f t="shared" si="0"/>
        <v>2026,22,58,70.46</v>
      </c>
    </row>
    <row r="60" spans="1:16">
      <c r="E60">
        <v>59</v>
      </c>
      <c r="F60" t="s">
        <v>39</v>
      </c>
      <c r="G60" t="str">
        <f t="shared" si="1"/>
        <v>64.86</v>
      </c>
      <c r="I60">
        <v>2026</v>
      </c>
      <c r="J60" t="s">
        <v>1240</v>
      </c>
      <c r="K60">
        <v>22</v>
      </c>
      <c r="L60" t="s">
        <v>1240</v>
      </c>
      <c r="M60">
        <v>59</v>
      </c>
      <c r="N60" t="s">
        <v>1240</v>
      </c>
      <c r="O60" t="str">
        <f t="shared" si="2"/>
        <v>64.86</v>
      </c>
      <c r="P60" t="str">
        <f t="shared" si="0"/>
        <v>2026,22,59,64.86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4.4"/>
  <cols>
    <col min="1" max="1" width="3" bestFit="1" customWidth="1"/>
    <col min="2" max="2" width="29.6640625" bestFit="1" customWidth="1"/>
    <col min="3" max="3" width="37" bestFit="1" customWidth="1"/>
    <col min="4" max="4" width="9.5546875" style="48" customWidth="1"/>
    <col min="5" max="5" width="3.5546875" style="48" bestFit="1" customWidth="1"/>
    <col min="6" max="6" width="8" style="48" bestFit="1" customWidth="1"/>
    <col min="7" max="7" width="22.5546875" bestFit="1" customWidth="1"/>
    <col min="8" max="8" width="47.109375" bestFit="1" customWidth="1"/>
    <col min="9" max="9" width="3" bestFit="1" customWidth="1"/>
    <col min="10" max="10" width="20.88671875" bestFit="1" customWidth="1"/>
  </cols>
  <sheetData>
    <row r="1" spans="1:16">
      <c r="A1" s="40"/>
      <c r="B1" s="40" t="s">
        <v>1274</v>
      </c>
      <c r="C1" s="40" t="s">
        <v>1275</v>
      </c>
      <c r="D1" s="41"/>
      <c r="E1" s="41"/>
      <c r="F1" s="41"/>
      <c r="G1" s="40" t="s">
        <v>1274</v>
      </c>
      <c r="H1" s="40" t="s">
        <v>1275</v>
      </c>
      <c r="I1" s="40"/>
      <c r="M1">
        <v>1</v>
      </c>
      <c r="N1" t="s">
        <v>1221</v>
      </c>
      <c r="O1" t="s">
        <v>1244</v>
      </c>
      <c r="P1" t="s">
        <v>1276</v>
      </c>
    </row>
    <row r="2" spans="1:16">
      <c r="A2" s="40">
        <v>1</v>
      </c>
      <c r="B2" s="40" t="s">
        <v>1205</v>
      </c>
      <c r="C2" s="40" t="s">
        <v>1241</v>
      </c>
      <c r="D2" s="41">
        <v>159.9</v>
      </c>
      <c r="E2" s="41" t="s">
        <v>240</v>
      </c>
      <c r="F2" s="41">
        <v>92.81</v>
      </c>
      <c r="G2" s="40" t="s">
        <v>1203</v>
      </c>
      <c r="H2" s="40" t="s">
        <v>1273</v>
      </c>
      <c r="I2" s="40">
        <v>32</v>
      </c>
      <c r="J2" t="str">
        <f>IF(D2&gt;F2,C2,H2)</f>
        <v>Machadotti1972 + Realmengo07 Fc</v>
      </c>
      <c r="K2">
        <v>1</v>
      </c>
      <c r="M2">
        <v>2</v>
      </c>
      <c r="N2" t="s">
        <v>1213</v>
      </c>
      <c r="O2" t="s">
        <v>1246</v>
      </c>
      <c r="P2" t="s">
        <v>1277</v>
      </c>
    </row>
    <row r="3" spans="1:16">
      <c r="A3" s="40">
        <v>2</v>
      </c>
      <c r="B3" s="40" t="s">
        <v>1220</v>
      </c>
      <c r="C3" s="40" t="s">
        <v>1242</v>
      </c>
      <c r="D3" s="41">
        <v>160.83000000000001</v>
      </c>
      <c r="E3" s="41" t="s">
        <v>240</v>
      </c>
      <c r="F3" s="41">
        <v>79.59</v>
      </c>
      <c r="G3" s="40" t="s">
        <v>1232</v>
      </c>
      <c r="H3" s="40" t="s">
        <v>1272</v>
      </c>
      <c r="I3" s="40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1217</v>
      </c>
      <c r="O3" t="s">
        <v>1259</v>
      </c>
      <c r="P3" t="s">
        <v>1278</v>
      </c>
    </row>
    <row r="4" spans="1:16">
      <c r="A4" s="40">
        <v>3</v>
      </c>
      <c r="B4" s="40" t="s">
        <v>1233</v>
      </c>
      <c r="C4" s="40" t="s">
        <v>1243</v>
      </c>
      <c r="D4" s="41">
        <v>133.03</v>
      </c>
      <c r="E4" s="41" t="s">
        <v>240</v>
      </c>
      <c r="F4" s="41">
        <v>124.53</v>
      </c>
      <c r="G4" s="40" t="s">
        <v>1229</v>
      </c>
      <c r="H4" s="40" t="s">
        <v>1271</v>
      </c>
      <c r="I4" s="40">
        <v>30</v>
      </c>
      <c r="J4" t="str">
        <f t="shared" si="0"/>
        <v>TIMAO R.F.G + Gigantes Morumbi F.C</v>
      </c>
      <c r="K4">
        <v>3</v>
      </c>
      <c r="M4">
        <v>4</v>
      </c>
      <c r="N4" t="s">
        <v>1226</v>
      </c>
      <c r="O4" t="s">
        <v>1255</v>
      </c>
      <c r="P4" t="s">
        <v>1279</v>
      </c>
    </row>
    <row r="5" spans="1:16">
      <c r="A5" s="40">
        <v>4</v>
      </c>
      <c r="B5" s="40" t="s">
        <v>1221</v>
      </c>
      <c r="C5" s="40" t="s">
        <v>1244</v>
      </c>
      <c r="D5" s="41">
        <v>201.59</v>
      </c>
      <c r="E5" s="41" t="s">
        <v>240</v>
      </c>
      <c r="F5" s="41">
        <v>133.82</v>
      </c>
      <c r="G5" s="40" t="s">
        <v>1214</v>
      </c>
      <c r="H5" s="40" t="s">
        <v>1270</v>
      </c>
      <c r="I5" s="40">
        <v>29</v>
      </c>
      <c r="J5" t="str">
        <f t="shared" si="0"/>
        <v>Juquitas FC + Allejo Team F.C</v>
      </c>
      <c r="K5">
        <v>4</v>
      </c>
      <c r="M5">
        <v>5</v>
      </c>
      <c r="N5" t="s">
        <v>1257</v>
      </c>
      <c r="O5" t="s">
        <v>1258</v>
      </c>
      <c r="P5" t="s">
        <v>1280</v>
      </c>
    </row>
    <row r="6" spans="1:16">
      <c r="A6" s="40">
        <v>5</v>
      </c>
      <c r="B6" s="40" t="s">
        <v>1215</v>
      </c>
      <c r="C6" s="40" t="s">
        <v>1245</v>
      </c>
      <c r="D6" s="41">
        <v>133.21</v>
      </c>
      <c r="E6" s="41" t="s">
        <v>240</v>
      </c>
      <c r="F6" s="41">
        <v>148.86000000000001</v>
      </c>
      <c r="G6" s="40" t="s">
        <v>1216</v>
      </c>
      <c r="H6" s="40" t="s">
        <v>1269</v>
      </c>
      <c r="I6" s="40">
        <v>28</v>
      </c>
      <c r="J6" t="str">
        <f t="shared" si="0"/>
        <v>Mitinga`s F.C + Silasbrs FC</v>
      </c>
      <c r="K6">
        <v>5</v>
      </c>
      <c r="M6">
        <v>6</v>
      </c>
      <c r="N6" t="s">
        <v>1220</v>
      </c>
      <c r="O6" t="s">
        <v>1242</v>
      </c>
      <c r="P6" t="s">
        <v>1281</v>
      </c>
    </row>
    <row r="7" spans="1:16">
      <c r="A7" s="40">
        <v>6</v>
      </c>
      <c r="B7" s="40" t="s">
        <v>1213</v>
      </c>
      <c r="C7" s="40" t="s">
        <v>1246</v>
      </c>
      <c r="D7" s="41">
        <v>170.16</v>
      </c>
      <c r="E7" s="41" t="s">
        <v>240</v>
      </c>
      <c r="F7" s="41">
        <v>113.14</v>
      </c>
      <c r="G7" s="40" t="s">
        <v>1231</v>
      </c>
      <c r="H7" s="40" t="s">
        <v>1268</v>
      </c>
      <c r="I7" s="40">
        <v>27</v>
      </c>
      <c r="J7" t="str">
        <f t="shared" si="0"/>
        <v>Mariliense F.C + Ipanema13</v>
      </c>
      <c r="K7">
        <v>6</v>
      </c>
      <c r="M7">
        <v>7</v>
      </c>
      <c r="N7" t="s">
        <v>1205</v>
      </c>
      <c r="O7" t="s">
        <v>1241</v>
      </c>
      <c r="P7" t="s">
        <v>1282</v>
      </c>
    </row>
    <row r="8" spans="1:16">
      <c r="A8" s="40">
        <v>7</v>
      </c>
      <c r="B8" s="40" t="s">
        <v>1212</v>
      </c>
      <c r="C8" s="40" t="s">
        <v>1247</v>
      </c>
      <c r="D8" s="41">
        <v>154.85</v>
      </c>
      <c r="E8" s="41" t="s">
        <v>240</v>
      </c>
      <c r="F8" s="41">
        <v>147.12</v>
      </c>
      <c r="G8" s="40" t="s">
        <v>1225</v>
      </c>
      <c r="H8" s="40" t="s">
        <v>1267</v>
      </c>
      <c r="I8" s="40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1212</v>
      </c>
      <c r="O8" t="s">
        <v>1247</v>
      </c>
      <c r="P8" t="s">
        <v>1283</v>
      </c>
    </row>
    <row r="9" spans="1:16">
      <c r="A9" s="40">
        <v>8</v>
      </c>
      <c r="B9" s="40" t="s">
        <v>1207</v>
      </c>
      <c r="C9" s="40" t="s">
        <v>1248</v>
      </c>
      <c r="D9" s="41">
        <v>106.93</v>
      </c>
      <c r="E9" s="41" t="s">
        <v>240</v>
      </c>
      <c r="F9" s="41">
        <v>114.81</v>
      </c>
      <c r="G9" s="40" t="s">
        <v>1228</v>
      </c>
      <c r="H9" s="40" t="s">
        <v>1266</v>
      </c>
      <c r="I9" s="40">
        <v>25</v>
      </c>
      <c r="J9" t="str">
        <f t="shared" si="0"/>
        <v>Xuchélides + Pelicano Papada F.C</v>
      </c>
      <c r="K9">
        <v>8</v>
      </c>
      <c r="M9">
        <v>9</v>
      </c>
      <c r="N9" t="s">
        <v>1209</v>
      </c>
      <c r="O9" t="s">
        <v>1249</v>
      </c>
      <c r="P9" t="s">
        <v>1284</v>
      </c>
    </row>
    <row r="10" spans="1:16">
      <c r="A10" s="40">
        <v>9</v>
      </c>
      <c r="B10" s="40" t="s">
        <v>1209</v>
      </c>
      <c r="C10" s="40" t="s">
        <v>1249</v>
      </c>
      <c r="D10" s="41">
        <v>153.22999999999999</v>
      </c>
      <c r="E10" s="41" t="s">
        <v>240</v>
      </c>
      <c r="F10" s="41">
        <v>116.33</v>
      </c>
      <c r="G10" s="40" t="s">
        <v>1224</v>
      </c>
      <c r="H10" s="40" t="s">
        <v>1265</v>
      </c>
      <c r="I10" s="40">
        <v>24</v>
      </c>
      <c r="J10" t="str">
        <f t="shared" si="0"/>
        <v>CalazansTeam + J.V.Finhani</v>
      </c>
      <c r="K10">
        <v>9</v>
      </c>
      <c r="M10">
        <v>10</v>
      </c>
      <c r="N10" t="s">
        <v>1211</v>
      </c>
      <c r="O10" t="s">
        <v>1253</v>
      </c>
      <c r="P10" t="s">
        <v>1285</v>
      </c>
    </row>
    <row r="11" spans="1:16">
      <c r="A11" s="40">
        <v>10</v>
      </c>
      <c r="B11" s="40" t="s">
        <v>1227</v>
      </c>
      <c r="C11" s="40" t="s">
        <v>1250</v>
      </c>
      <c r="D11" s="41">
        <v>127.23</v>
      </c>
      <c r="E11" s="41" t="s">
        <v>240</v>
      </c>
      <c r="F11" s="41">
        <v>119</v>
      </c>
      <c r="G11" s="40" t="s">
        <v>1208</v>
      </c>
      <c r="H11" s="40" t="s">
        <v>1264</v>
      </c>
      <c r="I11" s="40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1216</v>
      </c>
      <c r="O11" t="s">
        <v>1269</v>
      </c>
      <c r="P11" t="s">
        <v>1286</v>
      </c>
    </row>
    <row r="12" spans="1:16">
      <c r="A12" s="40">
        <v>11</v>
      </c>
      <c r="B12" s="40" t="s">
        <v>1230</v>
      </c>
      <c r="C12" s="40" t="s">
        <v>1251</v>
      </c>
      <c r="D12" s="41">
        <v>128</v>
      </c>
      <c r="E12" s="41" t="s">
        <v>240</v>
      </c>
      <c r="F12" s="41">
        <v>123.9</v>
      </c>
      <c r="G12" s="40" t="s">
        <v>1206</v>
      </c>
      <c r="H12" s="40" t="s">
        <v>1263</v>
      </c>
      <c r="I12" s="40">
        <v>22</v>
      </c>
      <c r="J12" t="str">
        <f t="shared" si="0"/>
        <v>ZAGO PRATIS FC + Bike Cristo</v>
      </c>
      <c r="K12">
        <v>11</v>
      </c>
      <c r="M12">
        <v>12</v>
      </c>
      <c r="N12" t="s">
        <v>1225</v>
      </c>
      <c r="O12" t="s">
        <v>1267</v>
      </c>
      <c r="P12" t="s">
        <v>1287</v>
      </c>
    </row>
    <row r="13" spans="1:16">
      <c r="A13" s="40">
        <v>12</v>
      </c>
      <c r="B13" s="40" t="s">
        <v>1210</v>
      </c>
      <c r="C13" s="40" t="s">
        <v>1252</v>
      </c>
      <c r="D13" s="41">
        <v>76.040000000000006</v>
      </c>
      <c r="E13" s="41" t="s">
        <v>240</v>
      </c>
      <c r="F13" s="41">
        <v>109.65</v>
      </c>
      <c r="G13" s="40" t="s">
        <v>1204</v>
      </c>
      <c r="H13" s="40" t="s">
        <v>1262</v>
      </c>
      <c r="I13" s="40">
        <v>21</v>
      </c>
      <c r="J13" t="str">
        <f t="shared" si="0"/>
        <v>Mosby + Na Midola FC</v>
      </c>
      <c r="K13">
        <v>12</v>
      </c>
      <c r="M13">
        <v>13</v>
      </c>
      <c r="N13" t="s">
        <v>1222</v>
      </c>
      <c r="O13" t="s">
        <v>1261</v>
      </c>
      <c r="P13" t="s">
        <v>1288</v>
      </c>
    </row>
    <row r="14" spans="1:16">
      <c r="A14" s="40">
        <v>13</v>
      </c>
      <c r="B14" s="40" t="s">
        <v>1211</v>
      </c>
      <c r="C14" s="40" t="s">
        <v>1253</v>
      </c>
      <c r="D14" s="41">
        <v>150.6</v>
      </c>
      <c r="E14" s="41" t="s">
        <v>240</v>
      </c>
      <c r="F14" s="41">
        <v>145.19999999999999</v>
      </c>
      <c r="G14" s="40" t="s">
        <v>1222</v>
      </c>
      <c r="H14" s="40" t="s">
        <v>1261</v>
      </c>
      <c r="I14" s="40">
        <v>20</v>
      </c>
      <c r="J14" t="str">
        <f t="shared" si="0"/>
        <v>Joga Tranquilo F.S. + SAY ZIKA</v>
      </c>
      <c r="K14">
        <v>13</v>
      </c>
      <c r="M14">
        <v>14</v>
      </c>
      <c r="N14" t="s">
        <v>1218</v>
      </c>
      <c r="O14" t="s">
        <v>1254</v>
      </c>
      <c r="P14" t="s">
        <v>1289</v>
      </c>
    </row>
    <row r="15" spans="1:16">
      <c r="A15" s="40">
        <v>14</v>
      </c>
      <c r="B15" s="40" t="s">
        <v>1218</v>
      </c>
      <c r="C15" s="40" t="s">
        <v>1254</v>
      </c>
      <c r="D15" s="41">
        <v>138.71</v>
      </c>
      <c r="E15" s="41" t="s">
        <v>240</v>
      </c>
      <c r="F15" s="41">
        <v>136.4</v>
      </c>
      <c r="G15" s="40" t="s">
        <v>1219</v>
      </c>
      <c r="H15" s="40" t="s">
        <v>1260</v>
      </c>
      <c r="I15" s="40">
        <v>19</v>
      </c>
      <c r="J15" t="str">
        <f t="shared" si="0"/>
        <v>Diniz Santastico1 + SÓRRESTO</v>
      </c>
      <c r="K15">
        <v>14</v>
      </c>
      <c r="M15">
        <v>15</v>
      </c>
      <c r="N15" t="s">
        <v>1219</v>
      </c>
      <c r="O15" t="s">
        <v>1260</v>
      </c>
      <c r="P15" t="s">
        <v>1290</v>
      </c>
    </row>
    <row r="16" spans="1:16">
      <c r="A16" s="40">
        <v>15</v>
      </c>
      <c r="B16" s="40" t="s">
        <v>1226</v>
      </c>
      <c r="C16" s="40" t="s">
        <v>1255</v>
      </c>
      <c r="D16" s="41">
        <v>165.91</v>
      </c>
      <c r="E16" s="41" t="s">
        <v>240</v>
      </c>
      <c r="F16" s="41">
        <v>166.81</v>
      </c>
      <c r="G16" s="40" t="s">
        <v>1217</v>
      </c>
      <c r="H16" s="40" t="s">
        <v>1259</v>
      </c>
      <c r="I16" s="40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1214</v>
      </c>
      <c r="O16" t="s">
        <v>1270</v>
      </c>
      <c r="P16" t="s">
        <v>1291</v>
      </c>
    </row>
    <row r="17" spans="1:16">
      <c r="A17" s="40">
        <v>16</v>
      </c>
      <c r="B17" s="40" t="s">
        <v>1223</v>
      </c>
      <c r="C17" s="40" t="s">
        <v>1256</v>
      </c>
      <c r="D17" s="41">
        <v>105.82</v>
      </c>
      <c r="E17" s="41" t="s">
        <v>240</v>
      </c>
      <c r="F17" s="41">
        <v>163.6</v>
      </c>
      <c r="G17" s="40" t="s">
        <v>1257</v>
      </c>
      <c r="H17" s="40" t="s">
        <v>1258</v>
      </c>
      <c r="I17" s="40">
        <v>17</v>
      </c>
      <c r="J17" t="str">
        <f t="shared" si="0"/>
        <v>Adshow17 F.C + Sobottka FC 633</v>
      </c>
      <c r="K17">
        <v>16</v>
      </c>
      <c r="M17">
        <v>17</v>
      </c>
      <c r="N17" t="s">
        <v>1215</v>
      </c>
      <c r="O17" t="s">
        <v>1245</v>
      </c>
      <c r="P17" t="s">
        <v>1292</v>
      </c>
    </row>
    <row r="18" spans="1:16">
      <c r="D18" s="47"/>
      <c r="E18" s="47"/>
      <c r="F18" s="47"/>
      <c r="M18">
        <v>18</v>
      </c>
      <c r="N18" t="s">
        <v>1233</v>
      </c>
      <c r="O18" t="s">
        <v>1243</v>
      </c>
      <c r="P18" t="s">
        <v>1293</v>
      </c>
    </row>
    <row r="19" spans="1:16">
      <c r="B19" s="46" t="s">
        <v>1274</v>
      </c>
      <c r="C19" s="46" t="s">
        <v>1275</v>
      </c>
      <c r="D19" s="43"/>
      <c r="E19" s="43"/>
      <c r="F19" s="43"/>
      <c r="G19" s="46" t="s">
        <v>1274</v>
      </c>
      <c r="H19" s="46" t="s">
        <v>1275</v>
      </c>
      <c r="I19" s="46"/>
      <c r="M19">
        <v>19</v>
      </c>
      <c r="N19" t="s">
        <v>1230</v>
      </c>
      <c r="O19" t="s">
        <v>1251</v>
      </c>
      <c r="P19" t="s">
        <v>1294</v>
      </c>
    </row>
    <row r="20" spans="1:16">
      <c r="B20" s="40" t="s">
        <v>1205</v>
      </c>
      <c r="C20" s="40" t="s">
        <v>1241</v>
      </c>
      <c r="D20" s="41"/>
      <c r="E20" s="41" t="s">
        <v>240</v>
      </c>
      <c r="F20" s="41"/>
      <c r="G20" s="40" t="s">
        <v>1257</v>
      </c>
      <c r="H20" s="40" t="s">
        <v>1258</v>
      </c>
      <c r="I20" s="40"/>
      <c r="M20">
        <v>20</v>
      </c>
      <c r="N20" t="s">
        <v>1227</v>
      </c>
      <c r="O20" t="s">
        <v>1250</v>
      </c>
      <c r="P20" t="s">
        <v>1295</v>
      </c>
    </row>
    <row r="21" spans="1:16">
      <c r="B21" s="40" t="s">
        <v>1220</v>
      </c>
      <c r="C21" s="40" t="s">
        <v>1242</v>
      </c>
      <c r="D21" s="41"/>
      <c r="E21" s="41" t="s">
        <v>240</v>
      </c>
      <c r="F21" s="41"/>
      <c r="G21" s="40" t="s">
        <v>1217</v>
      </c>
      <c r="H21" s="40" t="s">
        <v>1259</v>
      </c>
      <c r="I21" s="40"/>
      <c r="M21">
        <v>21</v>
      </c>
      <c r="N21" t="s">
        <v>1229</v>
      </c>
      <c r="O21" t="s">
        <v>1271</v>
      </c>
      <c r="P21" t="s">
        <v>1296</v>
      </c>
    </row>
    <row r="22" spans="1:16">
      <c r="B22" s="40" t="s">
        <v>1233</v>
      </c>
      <c r="C22" s="40" t="s">
        <v>1243</v>
      </c>
      <c r="D22" s="41"/>
      <c r="E22" s="41" t="s">
        <v>240</v>
      </c>
      <c r="F22" s="41"/>
      <c r="G22" s="40" t="s">
        <v>1218</v>
      </c>
      <c r="H22" s="40" t="s">
        <v>1254</v>
      </c>
      <c r="I22" s="40"/>
      <c r="M22">
        <v>22</v>
      </c>
      <c r="N22" t="s">
        <v>1206</v>
      </c>
      <c r="O22" t="s">
        <v>1263</v>
      </c>
      <c r="P22" t="s">
        <v>1297</v>
      </c>
    </row>
    <row r="23" spans="1:16">
      <c r="B23" s="40" t="s">
        <v>1221</v>
      </c>
      <c r="C23" s="40" t="s">
        <v>1244</v>
      </c>
      <c r="D23" s="41"/>
      <c r="E23" s="41" t="s">
        <v>240</v>
      </c>
      <c r="F23" s="41"/>
      <c r="G23" s="40" t="s">
        <v>1211</v>
      </c>
      <c r="H23" s="40" t="s">
        <v>1253</v>
      </c>
      <c r="I23" s="40"/>
      <c r="M23">
        <v>23</v>
      </c>
      <c r="N23" t="s">
        <v>1208</v>
      </c>
      <c r="O23" t="s">
        <v>1264</v>
      </c>
      <c r="P23" t="s">
        <v>1298</v>
      </c>
    </row>
    <row r="24" spans="1:16">
      <c r="B24" s="40" t="s">
        <v>1216</v>
      </c>
      <c r="C24" s="40" t="s">
        <v>1269</v>
      </c>
      <c r="D24" s="41"/>
      <c r="E24" s="41" t="s">
        <v>240</v>
      </c>
      <c r="F24" s="41"/>
      <c r="G24" s="40" t="s">
        <v>1204</v>
      </c>
      <c r="H24" s="40" t="s">
        <v>1262</v>
      </c>
      <c r="I24" s="40"/>
      <c r="M24">
        <v>24</v>
      </c>
      <c r="N24" t="s">
        <v>1224</v>
      </c>
      <c r="O24" t="s">
        <v>1265</v>
      </c>
      <c r="P24" t="s">
        <v>1299</v>
      </c>
    </row>
    <row r="25" spans="1:16">
      <c r="B25" s="40" t="s">
        <v>1213</v>
      </c>
      <c r="C25" s="40" t="s">
        <v>1246</v>
      </c>
      <c r="D25" s="41"/>
      <c r="E25" s="41" t="s">
        <v>240</v>
      </c>
      <c r="F25" s="41"/>
      <c r="G25" s="40" t="s">
        <v>1230</v>
      </c>
      <c r="H25" s="40" t="s">
        <v>1251</v>
      </c>
      <c r="I25" s="40"/>
      <c r="M25">
        <v>25</v>
      </c>
      <c r="N25" t="s">
        <v>1228</v>
      </c>
      <c r="O25" t="s">
        <v>1266</v>
      </c>
      <c r="P25" t="s">
        <v>1300</v>
      </c>
    </row>
    <row r="26" spans="1:16">
      <c r="B26" s="40" t="s">
        <v>1212</v>
      </c>
      <c r="C26" s="40" t="s">
        <v>1247</v>
      </c>
      <c r="D26" s="41"/>
      <c r="E26" s="41" t="s">
        <v>240</v>
      </c>
      <c r="F26" s="41"/>
      <c r="G26" s="40" t="s">
        <v>1227</v>
      </c>
      <c r="H26" s="40" t="s">
        <v>1250</v>
      </c>
      <c r="I26" s="40"/>
      <c r="M26">
        <v>26</v>
      </c>
      <c r="N26" t="s">
        <v>1231</v>
      </c>
      <c r="O26" t="s">
        <v>1268</v>
      </c>
      <c r="P26" t="s">
        <v>1301</v>
      </c>
    </row>
    <row r="27" spans="1:16">
      <c r="B27" s="40" t="s">
        <v>1228</v>
      </c>
      <c r="C27" s="40" t="s">
        <v>1266</v>
      </c>
      <c r="D27" s="41"/>
      <c r="E27" s="41" t="s">
        <v>240</v>
      </c>
      <c r="F27" s="41"/>
      <c r="G27" s="40" t="s">
        <v>1209</v>
      </c>
      <c r="H27" s="40" t="s">
        <v>1249</v>
      </c>
      <c r="I27" s="40"/>
      <c r="M27">
        <v>27</v>
      </c>
      <c r="N27" t="s">
        <v>1204</v>
      </c>
      <c r="O27" t="s">
        <v>1262</v>
      </c>
      <c r="P27" t="s">
        <v>1302</v>
      </c>
    </row>
    <row r="28" spans="1:16">
      <c r="M28">
        <v>28</v>
      </c>
      <c r="N28" t="s">
        <v>1207</v>
      </c>
      <c r="O28" t="s">
        <v>1248</v>
      </c>
      <c r="P28" t="s">
        <v>1303</v>
      </c>
    </row>
    <row r="29" spans="1:16">
      <c r="M29">
        <v>29</v>
      </c>
      <c r="N29" t="s">
        <v>1223</v>
      </c>
      <c r="O29" t="s">
        <v>1256</v>
      </c>
      <c r="P29" t="s">
        <v>1304</v>
      </c>
    </row>
    <row r="30" spans="1:16">
      <c r="M30">
        <v>30</v>
      </c>
      <c r="N30" t="s">
        <v>1203</v>
      </c>
      <c r="O30" t="s">
        <v>1273</v>
      </c>
      <c r="P30" t="s">
        <v>1305</v>
      </c>
    </row>
    <row r="31" spans="1:16">
      <c r="M31">
        <v>31</v>
      </c>
      <c r="N31" t="s">
        <v>1232</v>
      </c>
      <c r="O31" t="s">
        <v>1272</v>
      </c>
      <c r="P31" t="s">
        <v>1306</v>
      </c>
    </row>
    <row r="32" spans="1:16">
      <c r="M32">
        <v>32</v>
      </c>
      <c r="N32" t="s">
        <v>1210</v>
      </c>
      <c r="O32" t="s">
        <v>1252</v>
      </c>
      <c r="P32" t="s">
        <v>1307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4.4"/>
  <cols>
    <col min="1" max="1" width="3.109375" bestFit="1" customWidth="1"/>
    <col min="2" max="2" width="16.109375" bestFit="1" customWidth="1"/>
    <col min="3" max="3" width="27.6640625" bestFit="1" customWidth="1"/>
    <col min="4" max="4" width="5.6640625" bestFit="1" customWidth="1"/>
    <col min="5" max="8" width="6.6640625" bestFit="1" customWidth="1"/>
    <col min="10" max="10" width="27.6640625" bestFit="1" customWidth="1"/>
    <col min="11" max="11" width="8.6640625" customWidth="1"/>
    <col min="13" max="13" width="24.44140625" bestFit="1" customWidth="1"/>
    <col min="17" max="17" width="23" bestFit="1" customWidth="1"/>
    <col min="18" max="18" width="7.44140625" bestFit="1" customWidth="1"/>
    <col min="19" max="19" width="1.88671875" bestFit="1" customWidth="1"/>
    <col min="20" max="20" width="6.33203125" bestFit="1" customWidth="1"/>
    <col min="21" max="21" width="27.6640625" bestFit="1" customWidth="1"/>
    <col min="22" max="22" width="27.6640625" customWidth="1"/>
    <col min="23" max="23" width="23" bestFit="1" customWidth="1"/>
    <col min="24" max="24" width="1.88671875" bestFit="1" customWidth="1"/>
    <col min="25" max="25" width="23" bestFit="1" customWidth="1"/>
    <col min="28" max="28" width="1.88671875" bestFit="1" customWidth="1"/>
  </cols>
  <sheetData>
    <row r="1" spans="1:30">
      <c r="Q1" s="68" t="s">
        <v>1344</v>
      </c>
      <c r="R1" s="68"/>
      <c r="S1" s="68"/>
      <c r="T1" s="68"/>
      <c r="U1" s="68"/>
      <c r="V1" s="49"/>
      <c r="W1" s="68" t="s">
        <v>1345</v>
      </c>
      <c r="X1" s="68"/>
      <c r="Y1" s="68"/>
      <c r="AA1" s="68" t="s">
        <v>1346</v>
      </c>
      <c r="AB1" s="68"/>
      <c r="AC1" s="68"/>
      <c r="AD1" s="68"/>
    </row>
    <row r="2" spans="1:30">
      <c r="A2" t="s">
        <v>1310</v>
      </c>
      <c r="B2" t="s">
        <v>1311</v>
      </c>
      <c r="C2" t="s">
        <v>1309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1072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1072</v>
      </c>
      <c r="Y2" t="s">
        <v>87</v>
      </c>
      <c r="AA2" t="s">
        <v>1312</v>
      </c>
      <c r="AB2" t="s">
        <v>1072</v>
      </c>
      <c r="AC2" t="s">
        <v>1313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1072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1072</v>
      </c>
      <c r="Y3" t="s">
        <v>180</v>
      </c>
      <c r="AA3" t="s">
        <v>1314</v>
      </c>
      <c r="AB3" t="s">
        <v>1072</v>
      </c>
      <c r="AC3" t="s">
        <v>1315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1072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1072</v>
      </c>
      <c r="Y4" t="s">
        <v>39</v>
      </c>
      <c r="AA4" t="s">
        <v>1316</v>
      </c>
      <c r="AB4" t="s">
        <v>1072</v>
      </c>
      <c r="AC4" t="s">
        <v>1317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1072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1072</v>
      </c>
      <c r="Y5" t="s">
        <v>8</v>
      </c>
      <c r="AA5" t="s">
        <v>1318</v>
      </c>
      <c r="AB5" t="s">
        <v>1072</v>
      </c>
      <c r="AC5" t="s">
        <v>1319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1072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1072</v>
      </c>
      <c r="Y6" t="s">
        <v>159</v>
      </c>
      <c r="AA6" t="s">
        <v>1320</v>
      </c>
      <c r="AB6" t="s">
        <v>1072</v>
      </c>
      <c r="AC6" t="s">
        <v>1321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1072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1072</v>
      </c>
      <c r="Y7" t="s">
        <v>419</v>
      </c>
      <c r="AA7" t="s">
        <v>1322</v>
      </c>
      <c r="AB7" t="s">
        <v>1072</v>
      </c>
      <c r="AC7" t="s">
        <v>1323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1072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1072</v>
      </c>
      <c r="Y8" t="s">
        <v>45</v>
      </c>
      <c r="AA8" t="s">
        <v>1324</v>
      </c>
      <c r="AB8" t="s">
        <v>1072</v>
      </c>
      <c r="AC8" t="s">
        <v>1325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1072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1072</v>
      </c>
      <c r="Y9" t="s">
        <v>90</v>
      </c>
      <c r="AA9" t="s">
        <v>1326</v>
      </c>
      <c r="AB9" t="s">
        <v>1072</v>
      </c>
      <c r="AC9" t="s">
        <v>1327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1072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1072</v>
      </c>
      <c r="Y10" t="s">
        <v>144</v>
      </c>
      <c r="AA10" t="s">
        <v>1328</v>
      </c>
      <c r="AB10" t="s">
        <v>1072</v>
      </c>
      <c r="AC10" t="s">
        <v>1329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1072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1072</v>
      </c>
      <c r="Y11" t="s">
        <v>533</v>
      </c>
      <c r="AA11" t="s">
        <v>1330</v>
      </c>
      <c r="AB11" t="s">
        <v>1072</v>
      </c>
      <c r="AC11" t="s">
        <v>1331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1072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1072</v>
      </c>
      <c r="Y12" t="s">
        <v>96</v>
      </c>
      <c r="AA12" t="s">
        <v>1332</v>
      </c>
      <c r="AB12" t="s">
        <v>1072</v>
      </c>
      <c r="AC12" t="s">
        <v>1333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1072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1072</v>
      </c>
      <c r="Y13" t="s">
        <v>171</v>
      </c>
      <c r="AA13" t="s">
        <v>1334</v>
      </c>
      <c r="AB13" t="s">
        <v>1072</v>
      </c>
      <c r="AC13" t="s">
        <v>1335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1072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1072</v>
      </c>
      <c r="Y14" t="s">
        <v>30</v>
      </c>
      <c r="AA14" t="s">
        <v>1336</v>
      </c>
      <c r="AB14" t="s">
        <v>1072</v>
      </c>
      <c r="AC14" t="s">
        <v>1337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1072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1072</v>
      </c>
      <c r="Y15" t="s">
        <v>192</v>
      </c>
      <c r="AA15" t="s">
        <v>1338</v>
      </c>
      <c r="AB15" t="s">
        <v>1072</v>
      </c>
      <c r="AC15" t="s">
        <v>1339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1072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1072</v>
      </c>
      <c r="Y16" t="s">
        <v>5</v>
      </c>
      <c r="AA16" t="s">
        <v>1340</v>
      </c>
      <c r="AB16" t="s">
        <v>1072</v>
      </c>
      <c r="AC16" t="s">
        <v>1341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1072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1072</v>
      </c>
      <c r="Y17" t="s">
        <v>150</v>
      </c>
      <c r="AA17" t="s">
        <v>1342</v>
      </c>
      <c r="AB17" t="s">
        <v>1072</v>
      </c>
      <c r="AC17" t="s">
        <v>1343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1072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1072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1072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1072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1072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1072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1072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1072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1072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1072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1072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1072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1072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1072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1072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1072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1308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opLeftCell="AS1" zoomScale="85" zoomScaleNormal="85" workbookViewId="0">
      <selection activeCell="AW17" sqref="AW17:BF22"/>
    </sheetView>
  </sheetViews>
  <sheetFormatPr defaultRowHeight="14.4"/>
  <cols>
    <col min="1" max="1" width="3" bestFit="1" customWidth="1"/>
    <col min="2" max="2" width="29.6640625" bestFit="1" customWidth="1"/>
    <col min="3" max="3" width="47.109375" bestFit="1" customWidth="1"/>
    <col min="4" max="4" width="6.5546875" bestFit="1" customWidth="1"/>
    <col min="5" max="5" width="7.33203125" bestFit="1" customWidth="1"/>
    <col min="6" max="11" width="7.33203125" customWidth="1"/>
    <col min="13" max="13" width="29.6640625" bestFit="1" customWidth="1"/>
    <col min="14" max="14" width="47.109375" bestFit="1" customWidth="1"/>
    <col min="15" max="15" width="2.33203125" bestFit="1" customWidth="1"/>
    <col min="17" max="17" width="29.6640625" bestFit="1" customWidth="1"/>
    <col min="18" max="18" width="47.109375" customWidth="1"/>
    <col min="19" max="19" width="8" style="48" bestFit="1" customWidth="1"/>
    <col min="20" max="20" width="3.88671875" style="52" bestFit="1" customWidth="1"/>
    <col min="21" max="21" width="8" style="48" bestFit="1" customWidth="1"/>
    <col min="22" max="22" width="21.88671875" bestFit="1" customWidth="1"/>
    <col min="23" max="23" width="35.6640625" bestFit="1" customWidth="1"/>
    <col min="24" max="24" width="7" bestFit="1" customWidth="1"/>
    <col min="25" max="25" width="9.109375" customWidth="1"/>
    <col min="26" max="26" width="2.33203125" hidden="1" customWidth="1"/>
    <col min="27" max="27" width="29.6640625" hidden="1" customWidth="1"/>
    <col min="28" max="28" width="47.109375" hidden="1" customWidth="1"/>
    <col min="29" max="31" width="2.109375" hidden="1" customWidth="1"/>
    <col min="32" max="32" width="2.44140625" hidden="1" customWidth="1"/>
    <col min="33" max="35" width="9.109375" style="49" hidden="1" customWidth="1"/>
    <col min="36" max="36" width="9.109375" hidden="1" customWidth="1"/>
    <col min="37" max="37" width="2.44140625" bestFit="1" customWidth="1"/>
    <col min="38" max="38" width="29.6640625" bestFit="1" customWidth="1"/>
    <col min="39" max="39" width="47.109375" bestFit="1" customWidth="1"/>
    <col min="40" max="42" width="2.109375" bestFit="1" customWidth="1"/>
    <col min="43" max="43" width="2.44140625" bestFit="1" customWidth="1"/>
    <col min="44" max="45" width="7.109375" bestFit="1" customWidth="1"/>
    <col min="46" max="46" width="7.88671875" bestFit="1" customWidth="1"/>
    <col min="49" max="49" width="19.88671875" bestFit="1" customWidth="1"/>
    <col min="50" max="50" width="36.88671875" bestFit="1" customWidth="1"/>
    <col min="51" max="51" width="8.44140625" style="48" customWidth="1"/>
    <col min="52" max="52" width="2.109375" bestFit="1" customWidth="1"/>
    <col min="53" max="53" width="8.33203125" style="48" bestFit="1" customWidth="1"/>
    <col min="54" max="54" width="23.109375" bestFit="1" customWidth="1"/>
    <col min="55" max="55" width="48.33203125" bestFit="1" customWidth="1"/>
    <col min="56" max="56" width="7" bestFit="1" customWidth="1"/>
    <col min="57" max="57" width="20.109375" bestFit="1" customWidth="1"/>
    <col min="58" max="58" width="35.6640625" bestFit="1" customWidth="1"/>
  </cols>
  <sheetData>
    <row r="1" spans="1:58">
      <c r="A1" t="s">
        <v>361</v>
      </c>
      <c r="B1" t="s">
        <v>1384</v>
      </c>
      <c r="C1" t="s">
        <v>1385</v>
      </c>
      <c r="D1" t="s">
        <v>1386</v>
      </c>
      <c r="E1" t="s">
        <v>1387</v>
      </c>
      <c r="G1">
        <v>1</v>
      </c>
      <c r="H1" t="s">
        <v>1227</v>
      </c>
      <c r="I1" t="s">
        <v>1250</v>
      </c>
      <c r="J1" t="s">
        <v>1392</v>
      </c>
      <c r="M1" s="69" t="s">
        <v>1388</v>
      </c>
      <c r="N1" s="69"/>
      <c r="O1" s="69"/>
      <c r="Q1" s="40"/>
      <c r="R1" s="40"/>
      <c r="S1" s="41"/>
      <c r="T1" s="51" t="s">
        <v>239</v>
      </c>
      <c r="U1" s="41"/>
      <c r="V1" s="40"/>
      <c r="W1" s="40"/>
      <c r="X1" t="s">
        <v>1429</v>
      </c>
      <c r="Z1" s="40"/>
      <c r="AA1" s="69" t="s">
        <v>1388</v>
      </c>
      <c r="AB1" s="69"/>
      <c r="AC1" s="40" t="s">
        <v>361</v>
      </c>
      <c r="AD1" s="40" t="s">
        <v>1427</v>
      </c>
      <c r="AE1" s="40" t="s">
        <v>1380</v>
      </c>
      <c r="AF1" s="40" t="s">
        <v>300</v>
      </c>
      <c r="AG1" s="50" t="s">
        <v>1426</v>
      </c>
      <c r="AH1" s="50" t="s">
        <v>1426</v>
      </c>
      <c r="AI1" s="50" t="s">
        <v>1428</v>
      </c>
      <c r="AK1" s="40"/>
      <c r="AL1" s="40" t="s">
        <v>1388</v>
      </c>
      <c r="AM1" s="40"/>
      <c r="AN1" s="40" t="s">
        <v>361</v>
      </c>
      <c r="AO1" s="40" t="s">
        <v>1427</v>
      </c>
      <c r="AP1" s="40" t="s">
        <v>1380</v>
      </c>
      <c r="AQ1" s="40" t="s">
        <v>300</v>
      </c>
      <c r="AR1" s="40" t="s">
        <v>1426</v>
      </c>
      <c r="AS1" s="40" t="s">
        <v>1426</v>
      </c>
      <c r="AT1" s="40" t="s">
        <v>1428</v>
      </c>
      <c r="AW1" s="70" t="s">
        <v>1460</v>
      </c>
      <c r="AX1" s="71"/>
      <c r="AY1" s="71"/>
      <c r="AZ1" s="71"/>
      <c r="BA1" s="71"/>
      <c r="BB1" s="71"/>
      <c r="BC1" s="72"/>
    </row>
    <row r="2" spans="1:58">
      <c r="A2">
        <v>1</v>
      </c>
      <c r="B2" t="s">
        <v>1212</v>
      </c>
      <c r="C2" t="s">
        <v>1247</v>
      </c>
      <c r="D2" t="s">
        <v>1348</v>
      </c>
      <c r="E2" t="s">
        <v>239</v>
      </c>
      <c r="G2">
        <v>2</v>
      </c>
      <c r="H2" t="s">
        <v>1214</v>
      </c>
      <c r="I2" t="s">
        <v>1270</v>
      </c>
      <c r="J2" t="s">
        <v>1393</v>
      </c>
      <c r="M2" s="40" t="s">
        <v>1212</v>
      </c>
      <c r="N2" s="40" t="s">
        <v>1247</v>
      </c>
      <c r="O2" s="40" t="s">
        <v>239</v>
      </c>
      <c r="Q2" s="40" t="str">
        <f>M2</f>
        <v>Globetrotters Frios e Calculistas</v>
      </c>
      <c r="R2" s="40" t="str">
        <f>N2</f>
        <v>Brabo Globetrotters + A D Peaky Blinders</v>
      </c>
      <c r="S2" s="41">
        <v>135.94999999999999</v>
      </c>
      <c r="T2" s="51" t="s">
        <v>240</v>
      </c>
      <c r="U2" s="43">
        <v>159.6</v>
      </c>
      <c r="V2" s="46" t="str">
        <f>M5</f>
        <v>Porcos Parrudos</v>
      </c>
      <c r="W2" s="46" t="str">
        <f>N5</f>
        <v>PALM£IRAS S.E.P. + ParrudoS Team</v>
      </c>
      <c r="X2" s="53">
        <f>S2-U2</f>
        <v>-23.650000000000006</v>
      </c>
      <c r="Z2" s="40" t="s">
        <v>239</v>
      </c>
      <c r="AA2" s="40" t="s">
        <v>1212</v>
      </c>
      <c r="AB2" s="40" t="s">
        <v>1247</v>
      </c>
      <c r="AC2" s="40">
        <v>0</v>
      </c>
      <c r="AD2" s="40">
        <v>0</v>
      </c>
      <c r="AE2" s="40">
        <v>0</v>
      </c>
      <c r="AF2" s="40">
        <v>3</v>
      </c>
      <c r="AG2" s="50">
        <f>SUM(S2,S4,S6)</f>
        <v>431.87</v>
      </c>
      <c r="AH2" s="54">
        <f>SUM(U2,U4,U6)</f>
        <v>494.11</v>
      </c>
      <c r="AI2" s="54">
        <f>AG2-AH2</f>
        <v>-62.240000000000009</v>
      </c>
      <c r="AK2" s="46" t="s">
        <v>239</v>
      </c>
      <c r="AL2" s="46" t="s">
        <v>1215</v>
      </c>
      <c r="AM2" s="46" t="s">
        <v>1245</v>
      </c>
      <c r="AN2" s="46">
        <v>7</v>
      </c>
      <c r="AO2" s="46">
        <v>2</v>
      </c>
      <c r="AP2" s="46">
        <v>0</v>
      </c>
      <c r="AQ2" s="46">
        <v>1</v>
      </c>
      <c r="AR2" s="46">
        <v>476.01</v>
      </c>
      <c r="AS2" s="46">
        <v>361.6</v>
      </c>
      <c r="AT2" s="46">
        <v>114.40999999999997</v>
      </c>
      <c r="AW2" s="46" t="s">
        <v>1215</v>
      </c>
      <c r="AX2" s="46" t="s">
        <v>1245</v>
      </c>
      <c r="AY2" s="58">
        <v>105.3</v>
      </c>
      <c r="AZ2" s="40" t="s">
        <v>240</v>
      </c>
      <c r="BA2" s="60">
        <v>115.8</v>
      </c>
      <c r="BB2" s="46" t="s">
        <v>1207</v>
      </c>
      <c r="BC2" s="46" t="s">
        <v>1248</v>
      </c>
      <c r="BD2" s="57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1225</v>
      </c>
      <c r="C3" t="s">
        <v>1267</v>
      </c>
      <c r="D3" t="s">
        <v>1349</v>
      </c>
      <c r="E3" t="s">
        <v>404</v>
      </c>
      <c r="G3">
        <v>3</v>
      </c>
      <c r="H3" t="s">
        <v>1215</v>
      </c>
      <c r="I3" t="s">
        <v>1245</v>
      </c>
      <c r="J3" t="s">
        <v>1394</v>
      </c>
      <c r="M3" s="40" t="s">
        <v>1222</v>
      </c>
      <c r="N3" s="40" t="s">
        <v>1261</v>
      </c>
      <c r="O3" s="40" t="s">
        <v>239</v>
      </c>
      <c r="Q3" s="46" t="str">
        <f>M3</f>
        <v>Tupis de Grajaú</v>
      </c>
      <c r="R3" s="46" t="str">
        <f>N3</f>
        <v>Grajaux City F.C. + Tupinianos FC</v>
      </c>
      <c r="S3" s="43">
        <v>148.46</v>
      </c>
      <c r="T3" s="51" t="s">
        <v>240</v>
      </c>
      <c r="U3" s="41">
        <v>147.69999999999999</v>
      </c>
      <c r="V3" s="40" t="str">
        <f>M4</f>
        <v>Laranja Imensa</v>
      </c>
      <c r="W3" s="40" t="str">
        <f>N4</f>
        <v>SC Ornaghi Paulista + Bike Cristo</v>
      </c>
      <c r="X3" s="53">
        <f t="shared" ref="X3:X7" si="0">S3-U3</f>
        <v>0.76000000000001933</v>
      </c>
      <c r="Z3" s="40" t="s">
        <v>239</v>
      </c>
      <c r="AA3" s="40" t="s">
        <v>1222</v>
      </c>
      <c r="AB3" s="40" t="s">
        <v>1261</v>
      </c>
      <c r="AC3" s="40">
        <v>5</v>
      </c>
      <c r="AD3" s="40">
        <v>2</v>
      </c>
      <c r="AE3" s="40">
        <v>0</v>
      </c>
      <c r="AF3" s="40">
        <v>1</v>
      </c>
      <c r="AG3" s="54">
        <f>SUM(S3,S5,U6)</f>
        <v>408.91999999999996</v>
      </c>
      <c r="AH3" s="54">
        <f>SUM(U3,U5,S6)</f>
        <v>487.86</v>
      </c>
      <c r="AI3" s="54">
        <f>AG3-AH3</f>
        <v>-78.940000000000055</v>
      </c>
      <c r="AK3" s="46" t="s">
        <v>239</v>
      </c>
      <c r="AL3" s="46" t="s">
        <v>1220</v>
      </c>
      <c r="AM3" s="46" t="s">
        <v>1242</v>
      </c>
      <c r="AN3" s="46">
        <v>6</v>
      </c>
      <c r="AO3" s="46">
        <v>2</v>
      </c>
      <c r="AP3" s="46">
        <v>0</v>
      </c>
      <c r="AQ3" s="46">
        <v>1</v>
      </c>
      <c r="AR3" s="46">
        <v>447.40000000000003</v>
      </c>
      <c r="AS3" s="46">
        <v>420.63</v>
      </c>
      <c r="AT3" s="46">
        <v>26.770000000000039</v>
      </c>
      <c r="AW3" s="46" t="s">
        <v>1225</v>
      </c>
      <c r="AX3" s="46" t="s">
        <v>1267</v>
      </c>
      <c r="AY3" s="61">
        <v>80.180000000000007</v>
      </c>
      <c r="AZ3" s="40" t="s">
        <v>240</v>
      </c>
      <c r="BA3" s="59">
        <v>79.86</v>
      </c>
      <c r="BB3" s="46" t="s">
        <v>1220</v>
      </c>
      <c r="BC3" s="46" t="s">
        <v>1242</v>
      </c>
      <c r="BD3" s="57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1213</v>
      </c>
      <c r="C4" t="s">
        <v>1246</v>
      </c>
      <c r="D4" t="s">
        <v>1350</v>
      </c>
      <c r="E4" t="s">
        <v>231</v>
      </c>
      <c r="G4">
        <v>4</v>
      </c>
      <c r="H4" t="s">
        <v>1211</v>
      </c>
      <c r="I4" t="s">
        <v>1253</v>
      </c>
      <c r="J4" t="s">
        <v>1395</v>
      </c>
      <c r="M4" s="40" t="s">
        <v>1220</v>
      </c>
      <c r="N4" s="40" t="s">
        <v>1242</v>
      </c>
      <c r="O4" s="40" t="s">
        <v>239</v>
      </c>
      <c r="Q4" s="40" t="str">
        <f>Q2</f>
        <v>Globetrotters Frios e Calculistas</v>
      </c>
      <c r="R4" s="40" t="str">
        <f>R2</f>
        <v>Brabo Globetrotters + A D Peaky Blinders</v>
      </c>
      <c r="S4" s="41">
        <v>161.54</v>
      </c>
      <c r="T4" s="51" t="s">
        <v>240</v>
      </c>
      <c r="U4" s="43">
        <v>187.41</v>
      </c>
      <c r="V4" s="46" t="str">
        <f>V3</f>
        <v>Laranja Imensa</v>
      </c>
      <c r="W4" s="46" t="str">
        <f>W3</f>
        <v>SC Ornaghi Paulista + Bike Cristo</v>
      </c>
      <c r="X4" s="53">
        <f t="shared" si="0"/>
        <v>-25.870000000000005</v>
      </c>
      <c r="Z4" s="40" t="s">
        <v>239</v>
      </c>
      <c r="AA4" s="40" t="s">
        <v>1220</v>
      </c>
      <c r="AB4" s="40" t="s">
        <v>1242</v>
      </c>
      <c r="AC4" s="40">
        <v>6</v>
      </c>
      <c r="AD4" s="40">
        <v>2</v>
      </c>
      <c r="AE4" s="40">
        <v>0</v>
      </c>
      <c r="AF4" s="40">
        <v>1</v>
      </c>
      <c r="AG4" s="54">
        <f>SUM(U3,U4,U7)</f>
        <v>447.40000000000003</v>
      </c>
      <c r="AH4" s="54">
        <f>SUM(S3,S4,S7)</f>
        <v>420.63</v>
      </c>
      <c r="AI4" s="54">
        <f>AG4-AH4</f>
        <v>26.770000000000039</v>
      </c>
      <c r="AK4" s="40" t="s">
        <v>239</v>
      </c>
      <c r="AL4" s="40" t="s">
        <v>1222</v>
      </c>
      <c r="AM4" s="40" t="s">
        <v>1261</v>
      </c>
      <c r="AN4" s="40">
        <v>5</v>
      </c>
      <c r="AO4" s="40">
        <v>2</v>
      </c>
      <c r="AP4" s="40">
        <v>0</v>
      </c>
      <c r="AQ4" s="40">
        <v>1</v>
      </c>
      <c r="AR4" s="40">
        <v>408.91999999999996</v>
      </c>
      <c r="AS4" s="40">
        <v>487.86</v>
      </c>
      <c r="AT4" s="40">
        <v>-78.940000000000055</v>
      </c>
      <c r="AW4" s="46" t="s">
        <v>1233</v>
      </c>
      <c r="AX4" s="46" t="s">
        <v>1243</v>
      </c>
      <c r="AY4" s="61">
        <v>86.2</v>
      </c>
      <c r="AZ4" s="40" t="s">
        <v>240</v>
      </c>
      <c r="BA4" s="59">
        <v>79.59</v>
      </c>
      <c r="BB4" s="46" t="s">
        <v>1230</v>
      </c>
      <c r="BC4" s="46" t="s">
        <v>1251</v>
      </c>
      <c r="BD4" s="57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1221</v>
      </c>
      <c r="C5" t="s">
        <v>1244</v>
      </c>
      <c r="D5" t="s">
        <v>1351</v>
      </c>
      <c r="E5" t="s">
        <v>300</v>
      </c>
      <c r="G5">
        <v>5</v>
      </c>
      <c r="H5" t="s">
        <v>1213</v>
      </c>
      <c r="I5" t="s">
        <v>1246</v>
      </c>
      <c r="J5" t="s">
        <v>1396</v>
      </c>
      <c r="M5" s="40" t="s">
        <v>1215</v>
      </c>
      <c r="N5" s="40" t="s">
        <v>1245</v>
      </c>
      <c r="O5" s="40" t="s">
        <v>239</v>
      </c>
      <c r="Q5" s="40" t="str">
        <f>Q3</f>
        <v>Tupis de Grajaú</v>
      </c>
      <c r="R5" s="40" t="str">
        <f>R3</f>
        <v>Grajaux City F.C. + Tupinianos FC</v>
      </c>
      <c r="S5" s="41">
        <v>113.36</v>
      </c>
      <c r="T5" s="51" t="s">
        <v>240</v>
      </c>
      <c r="U5" s="43">
        <v>205.78</v>
      </c>
      <c r="V5" s="46" t="str">
        <f>V2</f>
        <v>Porcos Parrudos</v>
      </c>
      <c r="W5" s="46" t="str">
        <f>W2</f>
        <v>PALM£IRAS S.E.P. + ParrudoS Team</v>
      </c>
      <c r="X5" s="53">
        <f t="shared" si="0"/>
        <v>-92.42</v>
      </c>
      <c r="Z5" s="40" t="s">
        <v>239</v>
      </c>
      <c r="AA5" s="40" t="s">
        <v>1215</v>
      </c>
      <c r="AB5" s="40" t="s">
        <v>1245</v>
      </c>
      <c r="AC5" s="40">
        <v>7</v>
      </c>
      <c r="AD5" s="40">
        <v>2</v>
      </c>
      <c r="AE5" s="40">
        <v>0</v>
      </c>
      <c r="AF5" s="40">
        <v>1</v>
      </c>
      <c r="AG5" s="54">
        <f>SUM(U2,U5,S7)</f>
        <v>476.01</v>
      </c>
      <c r="AH5" s="54">
        <f>SUM(S2,S5,U7)</f>
        <v>361.6</v>
      </c>
      <c r="AI5" s="54">
        <f>AG5-AH5</f>
        <v>114.40999999999997</v>
      </c>
      <c r="AK5" s="40" t="s">
        <v>239</v>
      </c>
      <c r="AL5" s="40" t="s">
        <v>1212</v>
      </c>
      <c r="AM5" s="40" t="s">
        <v>1247</v>
      </c>
      <c r="AN5" s="40">
        <v>0</v>
      </c>
      <c r="AO5" s="40">
        <v>0</v>
      </c>
      <c r="AP5" s="40">
        <v>0</v>
      </c>
      <c r="AQ5" s="40">
        <v>3</v>
      </c>
      <c r="AR5" s="40">
        <v>431.87</v>
      </c>
      <c r="AS5" s="40">
        <v>494.11</v>
      </c>
      <c r="AT5" s="40">
        <v>-62.240000000000009</v>
      </c>
      <c r="AW5" s="46" t="s">
        <v>1221</v>
      </c>
      <c r="AX5" s="46" t="s">
        <v>1244</v>
      </c>
      <c r="AY5" s="58">
        <v>78.28</v>
      </c>
      <c r="AZ5" s="40" t="s">
        <v>240</v>
      </c>
      <c r="BA5" s="60">
        <v>98.26</v>
      </c>
      <c r="BB5" s="46" t="s">
        <v>1211</v>
      </c>
      <c r="BC5" s="46" t="s">
        <v>1253</v>
      </c>
      <c r="BD5" s="57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1257</v>
      </c>
      <c r="C6" t="s">
        <v>1258</v>
      </c>
      <c r="D6" t="s">
        <v>1352</v>
      </c>
      <c r="E6" t="s">
        <v>1380</v>
      </c>
      <c r="G6">
        <v>6</v>
      </c>
      <c r="H6" t="s">
        <v>1233</v>
      </c>
      <c r="I6" t="s">
        <v>1243</v>
      </c>
      <c r="J6" t="s">
        <v>1397</v>
      </c>
      <c r="M6" s="40"/>
      <c r="N6" s="40"/>
      <c r="O6" s="40"/>
      <c r="Q6" s="40" t="str">
        <f>Q2</f>
        <v>Globetrotters Frios e Calculistas</v>
      </c>
      <c r="R6" s="40" t="str">
        <f>R2</f>
        <v>Brabo Globetrotters + A D Peaky Blinders</v>
      </c>
      <c r="S6" s="55">
        <v>134.38</v>
      </c>
      <c r="T6" s="56" t="s">
        <v>240</v>
      </c>
      <c r="U6" s="43">
        <v>147.1</v>
      </c>
      <c r="V6" s="46" t="str">
        <f>Q3</f>
        <v>Tupis de Grajaú</v>
      </c>
      <c r="W6" s="46" t="str">
        <f>R3</f>
        <v>Grajaux City F.C. + Tupinianos FC</v>
      </c>
      <c r="X6" s="53">
        <f t="shared" si="0"/>
        <v>-12.719999999999999</v>
      </c>
      <c r="Z6" s="40"/>
      <c r="AA6" s="40"/>
      <c r="AB6" s="40"/>
      <c r="AC6" s="40"/>
      <c r="AD6" s="40"/>
      <c r="AE6" s="40"/>
      <c r="AF6" s="40"/>
      <c r="AG6" s="50"/>
      <c r="AH6" s="50"/>
      <c r="AI6" s="50"/>
      <c r="AK6" s="40"/>
      <c r="AL6" s="40"/>
      <c r="AM6" s="40"/>
      <c r="AN6" s="40"/>
      <c r="AO6" s="40"/>
      <c r="AP6" s="40"/>
      <c r="AQ6" s="40"/>
      <c r="AR6" s="40"/>
      <c r="AS6" s="40"/>
      <c r="AT6" s="40"/>
      <c r="AW6" s="46" t="s">
        <v>1257</v>
      </c>
      <c r="AX6" s="46" t="s">
        <v>1258</v>
      </c>
      <c r="AY6" s="58">
        <v>101.3</v>
      </c>
      <c r="AZ6" s="40" t="s">
        <v>240</v>
      </c>
      <c r="BA6" s="60">
        <v>116.35</v>
      </c>
      <c r="BB6" s="46" t="s">
        <v>1228</v>
      </c>
      <c r="BC6" s="46" t="s">
        <v>1266</v>
      </c>
      <c r="BD6" s="57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1209</v>
      </c>
      <c r="C7" t="s">
        <v>1249</v>
      </c>
      <c r="D7" t="s">
        <v>1353</v>
      </c>
      <c r="E7" t="s">
        <v>1381</v>
      </c>
      <c r="G7">
        <v>7</v>
      </c>
      <c r="H7" t="s">
        <v>1206</v>
      </c>
      <c r="I7" t="s">
        <v>1263</v>
      </c>
      <c r="J7" t="s">
        <v>1398</v>
      </c>
      <c r="M7" s="40" t="s">
        <v>1225</v>
      </c>
      <c r="N7" s="40" t="s">
        <v>1267</v>
      </c>
      <c r="O7" s="40" t="s">
        <v>404</v>
      </c>
      <c r="Q7" s="40" t="str">
        <f>V2</f>
        <v>Porcos Parrudos</v>
      </c>
      <c r="R7" s="40" t="str">
        <f>W2</f>
        <v>PALM£IRAS S.E.P. + ParrudoS Team</v>
      </c>
      <c r="S7" s="55">
        <v>110.63</v>
      </c>
      <c r="T7" s="56" t="s">
        <v>240</v>
      </c>
      <c r="U7" s="43">
        <v>112.29</v>
      </c>
      <c r="V7" s="46" t="str">
        <f>V3</f>
        <v>Laranja Imensa</v>
      </c>
      <c r="W7" s="46" t="str">
        <f>W3</f>
        <v>SC Ornaghi Paulista + Bike Cristo</v>
      </c>
      <c r="X7" s="53">
        <f t="shared" si="0"/>
        <v>-1.6600000000000108</v>
      </c>
      <c r="Z7" s="40"/>
      <c r="AA7" s="40"/>
      <c r="AB7" s="40"/>
      <c r="AC7" s="40"/>
      <c r="AD7" s="40"/>
      <c r="AE7" s="40"/>
      <c r="AF7" s="40"/>
      <c r="AG7" s="50"/>
      <c r="AH7" s="50"/>
      <c r="AI7" s="50"/>
      <c r="AK7" s="40"/>
      <c r="AL7" s="40"/>
      <c r="AM7" s="40"/>
      <c r="AN7" s="40"/>
      <c r="AO7" s="40"/>
      <c r="AP7" s="40"/>
      <c r="AQ7" s="40"/>
      <c r="AR7" s="40"/>
      <c r="AS7" s="40"/>
      <c r="AT7" s="40"/>
      <c r="AW7" s="46" t="s">
        <v>1209</v>
      </c>
      <c r="AX7" s="46" t="s">
        <v>1249</v>
      </c>
      <c r="AY7" s="58">
        <v>113.3</v>
      </c>
      <c r="AZ7" s="40" t="s">
        <v>240</v>
      </c>
      <c r="BA7" s="60">
        <v>126.08</v>
      </c>
      <c r="BB7" s="46" t="s">
        <v>1219</v>
      </c>
      <c r="BC7" s="46" t="s">
        <v>1260</v>
      </c>
      <c r="BD7" s="57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1223</v>
      </c>
      <c r="C8" t="s">
        <v>1256</v>
      </c>
      <c r="D8" t="s">
        <v>1354</v>
      </c>
      <c r="E8" t="s">
        <v>1382</v>
      </c>
      <c r="G8">
        <v>8</v>
      </c>
      <c r="H8" t="s">
        <v>1228</v>
      </c>
      <c r="I8" t="s">
        <v>1266</v>
      </c>
      <c r="J8" t="s">
        <v>1399</v>
      </c>
      <c r="M8" s="40" t="s">
        <v>1207</v>
      </c>
      <c r="N8" s="40" t="s">
        <v>1248</v>
      </c>
      <c r="O8" s="40" t="s">
        <v>404</v>
      </c>
      <c r="Q8" s="40"/>
      <c r="R8" s="40"/>
      <c r="S8" s="41"/>
      <c r="T8" s="51"/>
      <c r="U8" s="41"/>
      <c r="V8" s="40"/>
      <c r="W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K8" s="40"/>
      <c r="AL8" s="40"/>
      <c r="AM8" s="40"/>
      <c r="AN8" s="40"/>
      <c r="AO8" s="40"/>
      <c r="AP8" s="40"/>
      <c r="AQ8" s="40"/>
      <c r="AR8" s="40"/>
      <c r="AS8" s="40"/>
      <c r="AT8" s="40"/>
      <c r="AW8" s="46" t="s">
        <v>1227</v>
      </c>
      <c r="AX8" s="46" t="s">
        <v>1250</v>
      </c>
      <c r="AY8" s="61">
        <v>104.5</v>
      </c>
      <c r="AZ8" s="40" t="s">
        <v>240</v>
      </c>
      <c r="BA8" s="59">
        <v>62.5</v>
      </c>
      <c r="BB8" s="46" t="s">
        <v>1204</v>
      </c>
      <c r="BC8" s="46" t="s">
        <v>1262</v>
      </c>
      <c r="BD8" s="57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1216</v>
      </c>
      <c r="C9" t="s">
        <v>1269</v>
      </c>
      <c r="D9" t="s">
        <v>1355</v>
      </c>
      <c r="E9" t="s">
        <v>1383</v>
      </c>
      <c r="G9">
        <v>9</v>
      </c>
      <c r="H9" t="s">
        <v>1221</v>
      </c>
      <c r="I9" t="s">
        <v>1244</v>
      </c>
      <c r="J9" t="s">
        <v>1400</v>
      </c>
      <c r="M9" s="40" t="s">
        <v>1208</v>
      </c>
      <c r="N9" s="40" t="s">
        <v>1264</v>
      </c>
      <c r="O9" s="40" t="s">
        <v>404</v>
      </c>
      <c r="Q9" s="40"/>
      <c r="R9" s="40"/>
      <c r="S9" s="41"/>
      <c r="T9" s="51" t="s">
        <v>404</v>
      </c>
      <c r="U9" s="41"/>
      <c r="V9" s="40"/>
      <c r="W9" s="40"/>
      <c r="Z9" s="40"/>
      <c r="AA9" s="40"/>
      <c r="AB9" s="40"/>
      <c r="AC9" s="40" t="s">
        <v>361</v>
      </c>
      <c r="AD9" s="40" t="s">
        <v>1427</v>
      </c>
      <c r="AE9" s="40" t="s">
        <v>1380</v>
      </c>
      <c r="AF9" s="40" t="s">
        <v>300</v>
      </c>
      <c r="AG9" s="50" t="s">
        <v>1426</v>
      </c>
      <c r="AH9" s="50" t="s">
        <v>1426</v>
      </c>
      <c r="AI9" s="50" t="s">
        <v>1428</v>
      </c>
      <c r="AK9" s="40"/>
      <c r="AL9" s="40"/>
      <c r="AM9" s="40"/>
      <c r="AN9" s="40" t="s">
        <v>361</v>
      </c>
      <c r="AO9" s="40" t="s">
        <v>1427</v>
      </c>
      <c r="AP9" s="40" t="s">
        <v>1380</v>
      </c>
      <c r="AQ9" s="40" t="s">
        <v>300</v>
      </c>
      <c r="AR9" s="40" t="s">
        <v>1426</v>
      </c>
      <c r="AS9" s="40" t="s">
        <v>1426</v>
      </c>
      <c r="AT9" s="40" t="s">
        <v>1428</v>
      </c>
      <c r="AW9" s="46" t="s">
        <v>1217</v>
      </c>
      <c r="AX9" s="46" t="s">
        <v>1259</v>
      </c>
      <c r="AY9" s="61">
        <v>128.6</v>
      </c>
      <c r="AZ9" s="40" t="s">
        <v>240</v>
      </c>
      <c r="BA9" s="59">
        <v>117.2</v>
      </c>
      <c r="BB9" s="46" t="s">
        <v>1224</v>
      </c>
      <c r="BC9" s="46" t="s">
        <v>1265</v>
      </c>
      <c r="BD9" s="57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1222</v>
      </c>
      <c r="C10" t="s">
        <v>1261</v>
      </c>
      <c r="D10" t="s">
        <v>1356</v>
      </c>
      <c r="E10" t="s">
        <v>239</v>
      </c>
      <c r="G10">
        <v>10</v>
      </c>
      <c r="H10" t="s">
        <v>1223</v>
      </c>
      <c r="I10" t="s">
        <v>1256</v>
      </c>
      <c r="J10" t="s">
        <v>1401</v>
      </c>
      <c r="M10" s="40" t="s">
        <v>1210</v>
      </c>
      <c r="N10" s="40" t="s">
        <v>1252</v>
      </c>
      <c r="O10" s="40" t="s">
        <v>404</v>
      </c>
      <c r="Q10" s="46" t="str">
        <f>M7</f>
        <v>Restos de Sanlutty</v>
      </c>
      <c r="R10" s="46" t="str">
        <f>N7</f>
        <v>FOI O QUE SOBROU + Sanlutty FC</v>
      </c>
      <c r="S10" s="43">
        <v>112.8</v>
      </c>
      <c r="T10" s="51" t="s">
        <v>240</v>
      </c>
      <c r="U10" s="41">
        <v>95.43</v>
      </c>
      <c r="V10" s="40" t="str">
        <f>M10</f>
        <v>Burzandico</v>
      </c>
      <c r="W10" s="40" t="str">
        <f>N10</f>
        <v>Andico F.C + Burza F C</v>
      </c>
      <c r="X10" s="53">
        <f>S10-U10</f>
        <v>17.36999999999999</v>
      </c>
      <c r="Z10" s="40" t="s">
        <v>404</v>
      </c>
      <c r="AA10" s="40" t="s">
        <v>1225</v>
      </c>
      <c r="AB10" s="40" t="s">
        <v>1267</v>
      </c>
      <c r="AC10" s="40">
        <v>9</v>
      </c>
      <c r="AD10" s="40">
        <v>3</v>
      </c>
      <c r="AE10" s="40">
        <v>0</v>
      </c>
      <c r="AF10" s="40">
        <v>0</v>
      </c>
      <c r="AG10" s="50">
        <f>SUM(S10,S12,S14)</f>
        <v>528.16000000000008</v>
      </c>
      <c r="AH10" s="54">
        <f>SUM(U10,U12,U14)</f>
        <v>437.29</v>
      </c>
      <c r="AI10" s="54">
        <f>AG10-AH10</f>
        <v>90.870000000000061</v>
      </c>
      <c r="AK10" s="46" t="s">
        <v>404</v>
      </c>
      <c r="AL10" s="46" t="s">
        <v>1225</v>
      </c>
      <c r="AM10" s="46" t="s">
        <v>1267</v>
      </c>
      <c r="AN10" s="46">
        <v>9</v>
      </c>
      <c r="AO10" s="46">
        <v>3</v>
      </c>
      <c r="AP10" s="46">
        <v>0</v>
      </c>
      <c r="AQ10" s="46">
        <v>0</v>
      </c>
      <c r="AR10" s="46">
        <v>528.16000000000008</v>
      </c>
      <c r="AS10" s="46">
        <v>437.29</v>
      </c>
      <c r="AT10" s="46">
        <v>90.870000000000061</v>
      </c>
    </row>
    <row r="11" spans="1:58">
      <c r="A11">
        <v>10</v>
      </c>
      <c r="B11" t="s">
        <v>1207</v>
      </c>
      <c r="C11" t="s">
        <v>1248</v>
      </c>
      <c r="D11" t="s">
        <v>1357</v>
      </c>
      <c r="E11" t="s">
        <v>404</v>
      </c>
      <c r="G11">
        <v>11</v>
      </c>
      <c r="H11" t="s">
        <v>1222</v>
      </c>
      <c r="I11" t="s">
        <v>1261</v>
      </c>
      <c r="J11" t="s">
        <v>1402</v>
      </c>
      <c r="M11" s="40"/>
      <c r="N11" s="40"/>
      <c r="O11" s="40"/>
      <c r="Q11" s="40" t="str">
        <f>M8</f>
        <v>Geja o Gol</v>
      </c>
      <c r="R11" s="40" t="str">
        <f>N8</f>
        <v>GEJA + Wedgol</v>
      </c>
      <c r="S11" s="41">
        <v>126.7</v>
      </c>
      <c r="T11" s="51" t="s">
        <v>240</v>
      </c>
      <c r="U11" s="43">
        <v>134</v>
      </c>
      <c r="V11" s="46" t="str">
        <f>M9</f>
        <v>Pano no Inferno</v>
      </c>
      <c r="W11" s="46" t="str">
        <f>N9</f>
        <v>Botafogo Hell + Hpano FC</v>
      </c>
      <c r="X11" s="53">
        <f t="shared" ref="X11:X15" si="4">S11-U11</f>
        <v>-7.2999999999999972</v>
      </c>
      <c r="Z11" s="40" t="s">
        <v>404</v>
      </c>
      <c r="AA11" s="40" t="s">
        <v>1207</v>
      </c>
      <c r="AB11" s="40" t="s">
        <v>1248</v>
      </c>
      <c r="AC11" s="40">
        <v>4</v>
      </c>
      <c r="AD11" s="40">
        <v>1</v>
      </c>
      <c r="AE11" s="40">
        <v>0</v>
      </c>
      <c r="AF11" s="40">
        <v>2</v>
      </c>
      <c r="AG11" s="54">
        <f>SUM(S11,S13,U14)</f>
        <v>490.86</v>
      </c>
      <c r="AH11" s="54">
        <f>SUM(U11,U13,S14)</f>
        <v>504.94</v>
      </c>
      <c r="AI11" s="54">
        <f>AG11-AH11</f>
        <v>-14.079999999999984</v>
      </c>
      <c r="AK11" s="46" t="s">
        <v>404</v>
      </c>
      <c r="AL11" s="46" t="s">
        <v>1207</v>
      </c>
      <c r="AM11" s="46" t="s">
        <v>1248</v>
      </c>
      <c r="AN11" s="46">
        <v>4</v>
      </c>
      <c r="AO11" s="46">
        <v>1</v>
      </c>
      <c r="AP11" s="46">
        <v>0</v>
      </c>
      <c r="AQ11" s="46">
        <v>2</v>
      </c>
      <c r="AR11" s="46">
        <v>490.86</v>
      </c>
      <c r="AS11" s="46">
        <v>504.94</v>
      </c>
      <c r="AT11" s="46">
        <v>-14.079999999999984</v>
      </c>
      <c r="AW11" s="69" t="s">
        <v>1492</v>
      </c>
      <c r="AX11" s="69"/>
      <c r="AY11" s="69"/>
      <c r="AZ11" s="69"/>
      <c r="BA11" s="69"/>
      <c r="BB11" s="69"/>
      <c r="BC11" s="69"/>
    </row>
    <row r="12" spans="1:58">
      <c r="A12">
        <v>11</v>
      </c>
      <c r="B12" t="s">
        <v>1233</v>
      </c>
      <c r="C12" t="s">
        <v>1243</v>
      </c>
      <c r="D12" t="s">
        <v>1358</v>
      </c>
      <c r="E12" t="s">
        <v>231</v>
      </c>
      <c r="G12">
        <v>12</v>
      </c>
      <c r="H12" t="s">
        <v>1220</v>
      </c>
      <c r="I12" t="s">
        <v>1242</v>
      </c>
      <c r="J12" t="s">
        <v>1403</v>
      </c>
      <c r="M12" s="40" t="s">
        <v>1213</v>
      </c>
      <c r="N12" s="40" t="s">
        <v>1246</v>
      </c>
      <c r="O12" s="40" t="s">
        <v>231</v>
      </c>
      <c r="Q12" s="46" t="str">
        <f>Q10</f>
        <v>Restos de Sanlutty</v>
      </c>
      <c r="R12" s="46" t="str">
        <f>R10</f>
        <v>FOI O QUE SOBROU + Sanlutty FC</v>
      </c>
      <c r="S12" s="43">
        <v>207.68</v>
      </c>
      <c r="T12" s="51" t="s">
        <v>240</v>
      </c>
      <c r="U12" s="41">
        <v>159.78</v>
      </c>
      <c r="V12" s="40" t="str">
        <f>V11</f>
        <v>Pano no Inferno</v>
      </c>
      <c r="W12" s="40" t="str">
        <f>W11</f>
        <v>Botafogo Hell + Hpano FC</v>
      </c>
      <c r="X12" s="53">
        <f t="shared" si="4"/>
        <v>47.900000000000006</v>
      </c>
      <c r="Z12" s="40" t="s">
        <v>404</v>
      </c>
      <c r="AA12" s="40" t="s">
        <v>1208</v>
      </c>
      <c r="AB12" s="40" t="s">
        <v>1264</v>
      </c>
      <c r="AC12" s="40">
        <v>3</v>
      </c>
      <c r="AD12" s="40">
        <v>1</v>
      </c>
      <c r="AE12" s="40">
        <v>0</v>
      </c>
      <c r="AF12" s="40">
        <v>2</v>
      </c>
      <c r="AG12" s="54">
        <f>SUM(U11,U12,U15)</f>
        <v>453.55999999999995</v>
      </c>
      <c r="AH12" s="54">
        <f>SUM(S11,S12,S15)</f>
        <v>497.64</v>
      </c>
      <c r="AI12" s="54">
        <f>AG12-AH12</f>
        <v>-44.080000000000041</v>
      </c>
      <c r="AK12" s="40" t="s">
        <v>404</v>
      </c>
      <c r="AL12" s="40" t="s">
        <v>1208</v>
      </c>
      <c r="AM12" s="40" t="s">
        <v>1264</v>
      </c>
      <c r="AN12" s="40">
        <v>3</v>
      </c>
      <c r="AO12" s="40">
        <v>1</v>
      </c>
      <c r="AP12" s="40">
        <v>0</v>
      </c>
      <c r="AQ12" s="40">
        <v>2</v>
      </c>
      <c r="AR12" s="40">
        <v>453.55999999999995</v>
      </c>
      <c r="AS12" s="40">
        <v>497.64</v>
      </c>
      <c r="AT12" s="40">
        <v>-44.080000000000041</v>
      </c>
      <c r="AW12" s="40" t="s">
        <v>1207</v>
      </c>
      <c r="AX12" s="40" t="s">
        <v>1248</v>
      </c>
      <c r="AY12" s="41">
        <v>137.24</v>
      </c>
      <c r="AZ12" s="40" t="s">
        <v>240</v>
      </c>
      <c r="BA12" s="60">
        <v>150.27000000000001</v>
      </c>
      <c r="BB12" s="40" t="s">
        <v>1217</v>
      </c>
      <c r="BC12" s="40" t="s">
        <v>1259</v>
      </c>
      <c r="BD12" s="57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1205</v>
      </c>
      <c r="C13" t="s">
        <v>1241</v>
      </c>
      <c r="D13" t="s">
        <v>1359</v>
      </c>
      <c r="E13" t="s">
        <v>300</v>
      </c>
      <c r="G13">
        <v>13</v>
      </c>
      <c r="H13" t="s">
        <v>1209</v>
      </c>
      <c r="I13" t="s">
        <v>1249</v>
      </c>
      <c r="J13" t="s">
        <v>1404</v>
      </c>
      <c r="M13" s="40" t="s">
        <v>1233</v>
      </c>
      <c r="N13" s="40" t="s">
        <v>1243</v>
      </c>
      <c r="O13" s="40" t="s">
        <v>231</v>
      </c>
      <c r="Q13" s="46" t="str">
        <f>Q11</f>
        <v>Geja o Gol</v>
      </c>
      <c r="R13" s="46" t="str">
        <f>R11</f>
        <v>GEJA + Wedgol</v>
      </c>
      <c r="S13" s="43">
        <v>182.08</v>
      </c>
      <c r="T13" s="51" t="s">
        <v>240</v>
      </c>
      <c r="U13" s="41">
        <v>163.26</v>
      </c>
      <c r="V13" s="40" t="str">
        <f>V10</f>
        <v>Burzandico</v>
      </c>
      <c r="W13" s="40" t="str">
        <f>W10</f>
        <v>Andico F.C + Burza F C</v>
      </c>
      <c r="X13" s="53">
        <f t="shared" si="4"/>
        <v>18.820000000000022</v>
      </c>
      <c r="Z13" s="40" t="s">
        <v>404</v>
      </c>
      <c r="AA13" s="40" t="s">
        <v>1210</v>
      </c>
      <c r="AB13" s="40" t="s">
        <v>1252</v>
      </c>
      <c r="AC13" s="40">
        <v>2</v>
      </c>
      <c r="AD13" s="40">
        <v>1</v>
      </c>
      <c r="AE13" s="40">
        <v>0</v>
      </c>
      <c r="AF13" s="40">
        <v>2</v>
      </c>
      <c r="AG13" s="54">
        <f>SUM(U10,U13,S15)</f>
        <v>421.95</v>
      </c>
      <c r="AH13" s="54">
        <f>SUM(S10,S13,U15)</f>
        <v>454.65999999999997</v>
      </c>
      <c r="AI13" s="54">
        <f>AG13-AH13</f>
        <v>-32.70999999999998</v>
      </c>
      <c r="AK13" s="40" t="s">
        <v>404</v>
      </c>
      <c r="AL13" s="40" t="s">
        <v>1210</v>
      </c>
      <c r="AM13" s="40" t="s">
        <v>1252</v>
      </c>
      <c r="AN13" s="40">
        <v>2</v>
      </c>
      <c r="AO13" s="40">
        <v>1</v>
      </c>
      <c r="AP13" s="40">
        <v>0</v>
      </c>
      <c r="AQ13" s="40">
        <v>2</v>
      </c>
      <c r="AR13" s="40">
        <v>421.95</v>
      </c>
      <c r="AS13" s="40">
        <v>454.65999999999997</v>
      </c>
      <c r="AT13" s="40">
        <v>-32.70999999999998</v>
      </c>
      <c r="AW13" s="40" t="s">
        <v>1225</v>
      </c>
      <c r="AX13" s="40" t="s">
        <v>1267</v>
      </c>
      <c r="AY13" s="60">
        <v>150.28</v>
      </c>
      <c r="AZ13" s="40" t="s">
        <v>240</v>
      </c>
      <c r="BA13" s="41">
        <v>145.94</v>
      </c>
      <c r="BB13" s="40" t="s">
        <v>1227</v>
      </c>
      <c r="BC13" s="40" t="s">
        <v>1250</v>
      </c>
      <c r="BD13" s="57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1229</v>
      </c>
      <c r="C14" t="s">
        <v>1271</v>
      </c>
      <c r="D14" t="s">
        <v>1360</v>
      </c>
      <c r="E14" t="s">
        <v>1380</v>
      </c>
      <c r="G14">
        <v>14</v>
      </c>
      <c r="H14" t="s">
        <v>1217</v>
      </c>
      <c r="I14" t="s">
        <v>1259</v>
      </c>
      <c r="J14" t="s">
        <v>1405</v>
      </c>
      <c r="M14" s="40" t="s">
        <v>1211</v>
      </c>
      <c r="N14" s="40" t="s">
        <v>1253</v>
      </c>
      <c r="O14" s="40" t="s">
        <v>231</v>
      </c>
      <c r="Q14" s="46" t="str">
        <f>Q10</f>
        <v>Restos de Sanlutty</v>
      </c>
      <c r="R14" s="46" t="str">
        <f>R10</f>
        <v>FOI O QUE SOBROU + Sanlutty FC</v>
      </c>
      <c r="S14" s="43">
        <v>207.68</v>
      </c>
      <c r="T14" s="56" t="s">
        <v>240</v>
      </c>
      <c r="U14" s="55">
        <v>182.08</v>
      </c>
      <c r="V14" s="40" t="str">
        <f>Q11</f>
        <v>Geja o Gol</v>
      </c>
      <c r="W14" s="40" t="str">
        <f>R11</f>
        <v>GEJA + Wedgol</v>
      </c>
      <c r="X14" s="53">
        <f t="shared" si="4"/>
        <v>25.599999999999994</v>
      </c>
      <c r="Z14" s="40"/>
      <c r="AA14" s="40"/>
      <c r="AB14" s="40"/>
      <c r="AC14" s="40"/>
      <c r="AD14" s="40"/>
      <c r="AE14" s="40"/>
      <c r="AF14" s="40"/>
      <c r="AG14" s="50"/>
      <c r="AH14" s="50"/>
      <c r="AI14" s="5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W14" s="40" t="s">
        <v>1233</v>
      </c>
      <c r="AX14" s="40" t="s">
        <v>1243</v>
      </c>
      <c r="AY14" s="41">
        <v>156.1</v>
      </c>
      <c r="AZ14" s="40" t="s">
        <v>240</v>
      </c>
      <c r="BA14" s="60">
        <v>169.68</v>
      </c>
      <c r="BB14" s="40" t="s">
        <v>1219</v>
      </c>
      <c r="BC14" s="40" t="s">
        <v>1260</v>
      </c>
      <c r="BD14" s="57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1231</v>
      </c>
      <c r="C15" t="s">
        <v>1268</v>
      </c>
      <c r="D15" t="s">
        <v>1361</v>
      </c>
      <c r="E15" t="s">
        <v>1381</v>
      </c>
      <c r="G15">
        <v>15</v>
      </c>
      <c r="H15" t="s">
        <v>1219</v>
      </c>
      <c r="I15" t="s">
        <v>1260</v>
      </c>
      <c r="J15" t="s">
        <v>1406</v>
      </c>
      <c r="M15" s="40" t="s">
        <v>1214</v>
      </c>
      <c r="N15" s="40" t="s">
        <v>1270</v>
      </c>
      <c r="O15" s="40" t="s">
        <v>231</v>
      </c>
      <c r="Q15" s="46" t="str">
        <f>V10</f>
        <v>Burzandico</v>
      </c>
      <c r="R15" s="46" t="str">
        <f>W10</f>
        <v>Andico F.C + Burza F C</v>
      </c>
      <c r="S15" s="43">
        <v>163.26</v>
      </c>
      <c r="T15" s="56" t="s">
        <v>240</v>
      </c>
      <c r="U15" s="55">
        <v>159.78</v>
      </c>
      <c r="V15" s="40" t="str">
        <f>V11</f>
        <v>Pano no Inferno</v>
      </c>
      <c r="W15" s="40" t="str">
        <f>W11</f>
        <v>Botafogo Hell + Hpano FC</v>
      </c>
      <c r="X15" s="53">
        <f t="shared" si="4"/>
        <v>3.4799999999999898</v>
      </c>
      <c r="Z15" s="40"/>
      <c r="AA15" s="40"/>
      <c r="AB15" s="40"/>
      <c r="AC15" s="40"/>
      <c r="AD15" s="40"/>
      <c r="AE15" s="40"/>
      <c r="AF15" s="40"/>
      <c r="AG15" s="50"/>
      <c r="AH15" s="50"/>
      <c r="AI15" s="5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W15" s="40" t="s">
        <v>1211</v>
      </c>
      <c r="AX15" s="40" t="s">
        <v>1253</v>
      </c>
      <c r="AY15" s="60">
        <v>162.46</v>
      </c>
      <c r="AZ15" s="40" t="s">
        <v>240</v>
      </c>
      <c r="BA15" s="41">
        <v>158.08000000000001</v>
      </c>
      <c r="BB15" s="40" t="s">
        <v>1228</v>
      </c>
      <c r="BC15" s="40" t="s">
        <v>1266</v>
      </c>
      <c r="BD15" s="57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1224</v>
      </c>
      <c r="C16" t="s">
        <v>1265</v>
      </c>
      <c r="D16" t="s">
        <v>1362</v>
      </c>
      <c r="E16" t="s">
        <v>1382</v>
      </c>
      <c r="G16">
        <v>16</v>
      </c>
      <c r="H16" t="s">
        <v>1231</v>
      </c>
      <c r="I16" t="s">
        <v>1268</v>
      </c>
      <c r="J16" t="s">
        <v>1407</v>
      </c>
      <c r="M16" s="40"/>
      <c r="N16" s="40"/>
      <c r="O16" s="40"/>
      <c r="Q16" s="40"/>
      <c r="R16" s="40"/>
      <c r="S16" s="41"/>
      <c r="T16" s="51"/>
      <c r="U16" s="41"/>
      <c r="V16" s="40"/>
      <c r="W16" s="40"/>
      <c r="Z16" s="40"/>
      <c r="AA16" s="40"/>
      <c r="AB16" s="40"/>
      <c r="AC16" s="40"/>
      <c r="AD16" s="40"/>
      <c r="AE16" s="40"/>
      <c r="AF16" s="40"/>
      <c r="AG16" s="50"/>
      <c r="AH16" s="50"/>
      <c r="AI16" s="50"/>
      <c r="AK16" s="40"/>
      <c r="AL16" s="40"/>
      <c r="AM16" s="40"/>
      <c r="AN16" s="40"/>
      <c r="AO16" s="40"/>
      <c r="AP16" s="40"/>
      <c r="AQ16" s="40"/>
      <c r="AR16" s="40"/>
      <c r="AS16" s="40"/>
      <c r="AT16" s="40"/>
    </row>
    <row r="17" spans="1:58">
      <c r="A17">
        <v>16</v>
      </c>
      <c r="B17" t="s">
        <v>1204</v>
      </c>
      <c r="C17" t="s">
        <v>1262</v>
      </c>
      <c r="D17" t="s">
        <v>1363</v>
      </c>
      <c r="E17" t="s">
        <v>1383</v>
      </c>
      <c r="G17">
        <v>17</v>
      </c>
      <c r="H17" t="s">
        <v>1232</v>
      </c>
      <c r="I17" t="s">
        <v>1272</v>
      </c>
      <c r="J17" t="s">
        <v>1408</v>
      </c>
      <c r="M17" s="40" t="s">
        <v>1221</v>
      </c>
      <c r="N17" s="40" t="s">
        <v>1244</v>
      </c>
      <c r="O17" s="40" t="s">
        <v>300</v>
      </c>
      <c r="Q17" s="40"/>
      <c r="R17" s="40"/>
      <c r="S17" s="41"/>
      <c r="T17" s="51" t="s">
        <v>231</v>
      </c>
      <c r="U17" s="41"/>
      <c r="V17" s="40"/>
      <c r="W17" s="40"/>
      <c r="Z17" s="40"/>
      <c r="AA17" s="40"/>
      <c r="AB17" s="40"/>
      <c r="AC17" s="40" t="s">
        <v>361</v>
      </c>
      <c r="AD17" s="40" t="s">
        <v>1427</v>
      </c>
      <c r="AE17" s="40" t="s">
        <v>1380</v>
      </c>
      <c r="AF17" s="40" t="s">
        <v>300</v>
      </c>
      <c r="AG17" s="50" t="s">
        <v>1426</v>
      </c>
      <c r="AH17" s="50" t="s">
        <v>1426</v>
      </c>
      <c r="AI17" s="50" t="s">
        <v>1428</v>
      </c>
      <c r="AK17" s="46"/>
      <c r="AL17" s="46"/>
      <c r="AM17" s="46"/>
      <c r="AN17" s="46" t="s">
        <v>361</v>
      </c>
      <c r="AO17" s="46" t="s">
        <v>1427</v>
      </c>
      <c r="AP17" s="46" t="s">
        <v>1380</v>
      </c>
      <c r="AQ17" s="46" t="s">
        <v>300</v>
      </c>
      <c r="AR17" s="46" t="s">
        <v>1426</v>
      </c>
      <c r="AS17" s="46" t="s">
        <v>1426</v>
      </c>
      <c r="AT17" s="46" t="s">
        <v>1428</v>
      </c>
      <c r="AW17" s="69" t="s">
        <v>1525</v>
      </c>
      <c r="AX17" s="69"/>
      <c r="AY17" s="69"/>
      <c r="AZ17" s="69"/>
      <c r="BA17" s="69"/>
      <c r="BB17" s="69"/>
      <c r="BC17" s="69"/>
      <c r="BD17" s="40"/>
    </row>
    <row r="18" spans="1:58">
      <c r="A18">
        <v>17</v>
      </c>
      <c r="B18" t="s">
        <v>1220</v>
      </c>
      <c r="C18" t="s">
        <v>1242</v>
      </c>
      <c r="D18" t="s">
        <v>1364</v>
      </c>
      <c r="E18" t="s">
        <v>239</v>
      </c>
      <c r="G18">
        <v>18</v>
      </c>
      <c r="H18" t="s">
        <v>1224</v>
      </c>
      <c r="I18" t="s">
        <v>1265</v>
      </c>
      <c r="J18" t="s">
        <v>1409</v>
      </c>
      <c r="M18" s="40" t="s">
        <v>1205</v>
      </c>
      <c r="N18" s="40" t="s">
        <v>1241</v>
      </c>
      <c r="O18" s="40" t="s">
        <v>300</v>
      </c>
      <c r="Q18" s="40" t="str">
        <f>M12</f>
        <v>Garota de Marília</v>
      </c>
      <c r="R18" s="40" t="str">
        <f>N12</f>
        <v>Mariliense F.C + Ipanema13</v>
      </c>
      <c r="S18" s="41">
        <v>159.4</v>
      </c>
      <c r="T18" s="51" t="s">
        <v>240</v>
      </c>
      <c r="U18" s="43">
        <v>165.9</v>
      </c>
      <c r="V18" s="46" t="str">
        <f>M15</f>
        <v>Pelicano do Egito</v>
      </c>
      <c r="W18" s="46" t="str">
        <f>N15</f>
        <v>Al Ahly Ecc + Pelicano Papada F.C</v>
      </c>
      <c r="X18" s="53">
        <f>S18-U18</f>
        <v>-6.5</v>
      </c>
      <c r="Z18" s="40" t="s">
        <v>231</v>
      </c>
      <c r="AA18" s="40" t="s">
        <v>1213</v>
      </c>
      <c r="AB18" s="40" t="s">
        <v>1246</v>
      </c>
      <c r="AC18" s="40">
        <v>4</v>
      </c>
      <c r="AD18" s="40">
        <v>1</v>
      </c>
      <c r="AE18" s="40">
        <v>0</v>
      </c>
      <c r="AF18" s="40">
        <v>2</v>
      </c>
      <c r="AG18" s="50">
        <f>SUM(S18,S20,S22)</f>
        <v>602.16</v>
      </c>
      <c r="AH18" s="54">
        <f>SUM(U18,U20,U22)</f>
        <v>617.66</v>
      </c>
      <c r="AI18" s="54">
        <f>AG18-AH18</f>
        <v>-15.5</v>
      </c>
      <c r="AK18" s="46" t="s">
        <v>231</v>
      </c>
      <c r="AL18" s="46" t="s">
        <v>1233</v>
      </c>
      <c r="AM18" s="46" t="s">
        <v>1243</v>
      </c>
      <c r="AN18" s="46">
        <v>7</v>
      </c>
      <c r="AO18" s="46">
        <v>2</v>
      </c>
      <c r="AP18" s="46">
        <v>0</v>
      </c>
      <c r="AQ18" s="46">
        <v>1</v>
      </c>
      <c r="AR18" s="46">
        <v>649.46</v>
      </c>
      <c r="AS18" s="46">
        <v>596.96</v>
      </c>
      <c r="AT18" s="46">
        <v>52.5</v>
      </c>
      <c r="AW18" s="40" t="s">
        <v>1217</v>
      </c>
      <c r="AX18" s="40" t="s">
        <v>1259</v>
      </c>
      <c r="AY18" s="41">
        <v>131.34</v>
      </c>
      <c r="AZ18" s="40" t="s">
        <v>240</v>
      </c>
      <c r="BA18" s="41">
        <v>134.74</v>
      </c>
      <c r="BB18" s="40" t="s">
        <v>1211</v>
      </c>
      <c r="BC18" s="40" t="s">
        <v>1253</v>
      </c>
      <c r="BD18" s="57">
        <f t="shared" ref="BD18:BD19" si="8">AY18-BA18</f>
        <v>-3.4000000000000057</v>
      </c>
      <c r="BE18" t="str">
        <f t="shared" ref="BE18:BE19" si="9">IF(AY18&gt;BA18,AW18,BB18)</f>
        <v>Tranquilidade Zicada</v>
      </c>
      <c r="BF18" t="str">
        <f t="shared" ref="BF18:BF19" si="10">IF(AY18&gt;BA18,AX18,BC18)</f>
        <v>Joga Tranquilo F.S. + SAY ZIKA</v>
      </c>
    </row>
    <row r="19" spans="1:58">
      <c r="A19">
        <v>18</v>
      </c>
      <c r="B19" t="s">
        <v>1208</v>
      </c>
      <c r="C19" t="s">
        <v>1264</v>
      </c>
      <c r="D19" t="s">
        <v>1365</v>
      </c>
      <c r="E19" t="s">
        <v>404</v>
      </c>
      <c r="G19">
        <v>19</v>
      </c>
      <c r="H19" t="s">
        <v>1230</v>
      </c>
      <c r="I19" t="s">
        <v>1251</v>
      </c>
      <c r="J19" t="s">
        <v>1410</v>
      </c>
      <c r="M19" s="40" t="s">
        <v>1230</v>
      </c>
      <c r="N19" s="40" t="s">
        <v>1251</v>
      </c>
      <c r="O19" s="40" t="s">
        <v>300</v>
      </c>
      <c r="Q19" s="40" t="str">
        <f>M13</f>
        <v>Debi e Loide</v>
      </c>
      <c r="R19" s="40" t="str">
        <f>N13</f>
        <v>TIMAO R.F.G + Gigantes Morumbi F.C</v>
      </c>
      <c r="S19" s="41">
        <v>156.5</v>
      </c>
      <c r="T19" s="51" t="s">
        <v>240</v>
      </c>
      <c r="U19" s="43">
        <v>159.5</v>
      </c>
      <c r="V19" s="46" t="str">
        <f>M14</f>
        <v>Tranquilidade Zicada</v>
      </c>
      <c r="W19" s="46" t="str">
        <f>N14</f>
        <v>Joga Tranquilo F.S. + SAY ZIKA</v>
      </c>
      <c r="X19" s="53">
        <f t="shared" ref="X19:X23" si="11">S19-U19</f>
        <v>-3</v>
      </c>
      <c r="Z19" s="40" t="s">
        <v>231</v>
      </c>
      <c r="AA19" s="40" t="s">
        <v>1233</v>
      </c>
      <c r="AB19" s="40" t="s">
        <v>1243</v>
      </c>
      <c r="AC19" s="40">
        <v>7</v>
      </c>
      <c r="AD19" s="40">
        <v>2</v>
      </c>
      <c r="AE19" s="40">
        <v>0</v>
      </c>
      <c r="AF19" s="40">
        <v>1</v>
      </c>
      <c r="AG19" s="54">
        <f>SUM(S19,S21,U22)</f>
        <v>649.46</v>
      </c>
      <c r="AH19" s="54">
        <f>SUM(U19,U21,S22)</f>
        <v>596.96</v>
      </c>
      <c r="AI19" s="54">
        <f>AG19-AH19</f>
        <v>52.5</v>
      </c>
      <c r="AK19" s="46" t="s">
        <v>231</v>
      </c>
      <c r="AL19" s="46" t="s">
        <v>1211</v>
      </c>
      <c r="AM19" s="46" t="s">
        <v>1253</v>
      </c>
      <c r="AN19" s="46">
        <v>5</v>
      </c>
      <c r="AO19" s="46">
        <v>2</v>
      </c>
      <c r="AP19" s="46">
        <v>0</v>
      </c>
      <c r="AQ19" s="46">
        <v>1</v>
      </c>
      <c r="AR19" s="46">
        <v>570.05999999999995</v>
      </c>
      <c r="AS19" s="46">
        <v>517.97</v>
      </c>
      <c r="AT19" s="46">
        <v>52.089999999999918</v>
      </c>
      <c r="AW19" s="40" t="s">
        <v>1225</v>
      </c>
      <c r="AX19" s="40" t="s">
        <v>1267</v>
      </c>
      <c r="AY19" s="41">
        <v>150.24</v>
      </c>
      <c r="AZ19" s="40" t="s">
        <v>240</v>
      </c>
      <c r="BA19" s="41">
        <v>153.04</v>
      </c>
      <c r="BB19" s="40" t="s">
        <v>1219</v>
      </c>
      <c r="BC19" s="40" t="s">
        <v>1260</v>
      </c>
      <c r="BD19" s="57">
        <f t="shared" si="8"/>
        <v>-2.7999999999999829</v>
      </c>
      <c r="BE19" t="str">
        <f t="shared" si="9"/>
        <v>Chulé de Globetrotter</v>
      </c>
      <c r="BF19" t="str">
        <f t="shared" si="10"/>
        <v>Brabo Globetrotters + Schuletroll</v>
      </c>
    </row>
    <row r="20" spans="1:58">
      <c r="A20">
        <v>19</v>
      </c>
      <c r="B20" t="s">
        <v>1211</v>
      </c>
      <c r="C20" t="s">
        <v>1253</v>
      </c>
      <c r="D20" t="s">
        <v>1366</v>
      </c>
      <c r="E20" t="s">
        <v>231</v>
      </c>
      <c r="G20">
        <v>20</v>
      </c>
      <c r="H20" t="s">
        <v>1204</v>
      </c>
      <c r="I20" t="s">
        <v>1262</v>
      </c>
      <c r="J20" t="s">
        <v>1410</v>
      </c>
      <c r="M20" s="40" t="s">
        <v>1218</v>
      </c>
      <c r="N20" s="40" t="s">
        <v>1254</v>
      </c>
      <c r="O20" s="40" t="s">
        <v>300</v>
      </c>
      <c r="Q20" s="46" t="str">
        <f>Q18</f>
        <v>Garota de Marília</v>
      </c>
      <c r="R20" s="46" t="str">
        <f>R18</f>
        <v>Mariliense F.C + Ipanema13</v>
      </c>
      <c r="S20" s="43">
        <v>221.38</v>
      </c>
      <c r="T20" s="51" t="s">
        <v>240</v>
      </c>
      <c r="U20" s="41">
        <v>205.28</v>
      </c>
      <c r="V20" s="40" t="str">
        <f>V19</f>
        <v>Tranquilidade Zicada</v>
      </c>
      <c r="W20" s="40" t="str">
        <f>W19</f>
        <v>Joga Tranquilo F.S. + SAY ZIKA</v>
      </c>
      <c r="X20" s="53">
        <f t="shared" si="11"/>
        <v>16.099999999999994</v>
      </c>
      <c r="Z20" s="40" t="s">
        <v>231</v>
      </c>
      <c r="AA20" s="40" t="s">
        <v>1211</v>
      </c>
      <c r="AB20" s="40" t="s">
        <v>1253</v>
      </c>
      <c r="AC20" s="40">
        <v>5</v>
      </c>
      <c r="AD20" s="40">
        <v>2</v>
      </c>
      <c r="AE20" s="40">
        <v>0</v>
      </c>
      <c r="AF20" s="40">
        <v>1</v>
      </c>
      <c r="AG20" s="54">
        <f>SUM(U19,U20,U23)</f>
        <v>570.05999999999995</v>
      </c>
      <c r="AH20" s="54">
        <f>SUM(S19,S20,S23)</f>
        <v>517.97</v>
      </c>
      <c r="AI20" s="54">
        <f>AG20-AH20</f>
        <v>52.089999999999918</v>
      </c>
      <c r="AK20" s="40" t="s">
        <v>231</v>
      </c>
      <c r="AL20" s="40" t="s">
        <v>1213</v>
      </c>
      <c r="AM20" s="40" t="s">
        <v>1246</v>
      </c>
      <c r="AN20" s="40">
        <v>4</v>
      </c>
      <c r="AO20" s="40">
        <v>1</v>
      </c>
      <c r="AP20" s="40">
        <v>0</v>
      </c>
      <c r="AQ20" s="40">
        <v>2</v>
      </c>
      <c r="AR20" s="40">
        <v>602.16</v>
      </c>
      <c r="AS20" s="40">
        <v>617.66</v>
      </c>
      <c r="AT20" s="40">
        <v>-15.5</v>
      </c>
    </row>
    <row r="21" spans="1:58">
      <c r="A21">
        <v>20</v>
      </c>
      <c r="B21" t="s">
        <v>1230</v>
      </c>
      <c r="C21" t="s">
        <v>1251</v>
      </c>
      <c r="D21" t="s">
        <v>1367</v>
      </c>
      <c r="E21" t="s">
        <v>300</v>
      </c>
      <c r="G21">
        <v>21</v>
      </c>
      <c r="H21" t="s">
        <v>1212</v>
      </c>
      <c r="I21" t="s">
        <v>1247</v>
      </c>
      <c r="J21" t="s">
        <v>1411</v>
      </c>
      <c r="M21" s="40"/>
      <c r="N21" s="40"/>
      <c r="O21" s="40"/>
      <c r="Q21" s="46" t="str">
        <f>Q19</f>
        <v>Debi e Loide</v>
      </c>
      <c r="R21" s="46" t="str">
        <f>R19</f>
        <v>TIMAO R.F.G + Gigantes Morumbi F.C</v>
      </c>
      <c r="S21" s="43">
        <v>246.48</v>
      </c>
      <c r="T21" s="51" t="s">
        <v>240</v>
      </c>
      <c r="U21" s="41">
        <v>216.08</v>
      </c>
      <c r="V21" s="40" t="str">
        <f>V18</f>
        <v>Pelicano do Egito</v>
      </c>
      <c r="W21" s="40" t="str">
        <f>W18</f>
        <v>Al Ahly Ecc + Pelicano Papada F.C</v>
      </c>
      <c r="X21" s="53">
        <f t="shared" si="11"/>
        <v>30.399999999999977</v>
      </c>
      <c r="Z21" s="40" t="s">
        <v>231</v>
      </c>
      <c r="AA21" s="40" t="s">
        <v>1214</v>
      </c>
      <c r="AB21" s="40" t="s">
        <v>1270</v>
      </c>
      <c r="AC21" s="40">
        <v>2</v>
      </c>
      <c r="AD21" s="40">
        <v>1</v>
      </c>
      <c r="AE21" s="40">
        <v>0</v>
      </c>
      <c r="AF21" s="40">
        <v>2</v>
      </c>
      <c r="AG21" s="54">
        <f>SUM(U18,U21,S23)</f>
        <v>522.07000000000005</v>
      </c>
      <c r="AH21" s="54">
        <f>SUM(S18,S21,U23)</f>
        <v>611.16</v>
      </c>
      <c r="AI21" s="54">
        <f>AG21-AH21</f>
        <v>-89.089999999999918</v>
      </c>
      <c r="AK21" s="40" t="s">
        <v>231</v>
      </c>
      <c r="AL21" s="40" t="s">
        <v>1214</v>
      </c>
      <c r="AM21" s="40" t="s">
        <v>1270</v>
      </c>
      <c r="AN21" s="40">
        <v>2</v>
      </c>
      <c r="AO21" s="40">
        <v>1</v>
      </c>
      <c r="AP21" s="40">
        <v>0</v>
      </c>
      <c r="AQ21" s="40">
        <v>2</v>
      </c>
      <c r="AR21" s="40">
        <v>522.07000000000005</v>
      </c>
      <c r="AS21" s="40">
        <v>611.16</v>
      </c>
      <c r="AT21" s="40">
        <v>-89.089999999999918</v>
      </c>
      <c r="AW21" s="69" t="s">
        <v>1529</v>
      </c>
      <c r="AX21" s="69"/>
      <c r="AY21" s="69"/>
      <c r="AZ21" s="69"/>
      <c r="BA21" s="69"/>
      <c r="BB21" s="69"/>
      <c r="BC21" s="69"/>
    </row>
    <row r="22" spans="1:58">
      <c r="A22">
        <v>21</v>
      </c>
      <c r="B22" t="s">
        <v>1219</v>
      </c>
      <c r="C22" t="s">
        <v>1260</v>
      </c>
      <c r="D22" t="s">
        <v>1368</v>
      </c>
      <c r="E22" t="s">
        <v>1380</v>
      </c>
      <c r="G22">
        <v>22</v>
      </c>
      <c r="H22" t="s">
        <v>1216</v>
      </c>
      <c r="I22" t="s">
        <v>1269</v>
      </c>
      <c r="J22" t="s">
        <v>1412</v>
      </c>
      <c r="M22" s="40" t="s">
        <v>1257</v>
      </c>
      <c r="N22" s="40" t="s">
        <v>1258</v>
      </c>
      <c r="O22" s="40" t="s">
        <v>1380</v>
      </c>
      <c r="Q22" s="40" t="str">
        <f>Q18</f>
        <v>Garota de Marília</v>
      </c>
      <c r="R22" s="40" t="str">
        <f>R18</f>
        <v>Mariliense F.C + Ipanema13</v>
      </c>
      <c r="S22" s="41">
        <v>221.38</v>
      </c>
      <c r="T22" s="51" t="s">
        <v>240</v>
      </c>
      <c r="U22" s="43">
        <v>246.48</v>
      </c>
      <c r="V22" s="46" t="str">
        <f>Q19</f>
        <v>Debi e Loide</v>
      </c>
      <c r="W22" s="46" t="str">
        <f>R19</f>
        <v>TIMAO R.F.G + Gigantes Morumbi F.C</v>
      </c>
      <c r="X22" s="53">
        <f t="shared" si="11"/>
        <v>-25.099999999999994</v>
      </c>
      <c r="Z22" s="40"/>
      <c r="AA22" s="40"/>
      <c r="AB22" s="40"/>
      <c r="AC22" s="40"/>
      <c r="AD22" s="40"/>
      <c r="AE22" s="40"/>
      <c r="AF22" s="40"/>
      <c r="AG22" s="50"/>
      <c r="AH22" s="50"/>
      <c r="AI22" s="5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W22" s="40" t="s">
        <v>1211</v>
      </c>
      <c r="AX22" s="40" t="s">
        <v>1253</v>
      </c>
      <c r="AY22" s="41"/>
      <c r="AZ22" s="40" t="s">
        <v>240</v>
      </c>
      <c r="BA22" s="41"/>
      <c r="BB22" s="40" t="s">
        <v>1219</v>
      </c>
      <c r="BC22" s="40" t="s">
        <v>1260</v>
      </c>
    </row>
    <row r="23" spans="1:58">
      <c r="A23">
        <v>22</v>
      </c>
      <c r="B23" t="s">
        <v>1226</v>
      </c>
      <c r="C23" t="s">
        <v>1255</v>
      </c>
      <c r="D23" t="s">
        <v>1369</v>
      </c>
      <c r="E23" t="s">
        <v>1381</v>
      </c>
      <c r="G23">
        <v>23</v>
      </c>
      <c r="H23" t="s">
        <v>1208</v>
      </c>
      <c r="I23" t="s">
        <v>1264</v>
      </c>
      <c r="J23" t="s">
        <v>1413</v>
      </c>
      <c r="M23" s="40" t="s">
        <v>1229</v>
      </c>
      <c r="N23" s="40" t="s">
        <v>1271</v>
      </c>
      <c r="O23" s="40" t="s">
        <v>1380</v>
      </c>
      <c r="Q23" s="40" t="str">
        <f>V18</f>
        <v>Pelicano do Egito</v>
      </c>
      <c r="R23" s="40" t="str">
        <f>W18</f>
        <v>Al Ahly Ecc + Pelicano Papada F.C</v>
      </c>
      <c r="S23" s="41">
        <v>140.09</v>
      </c>
      <c r="T23" s="51" t="s">
        <v>240</v>
      </c>
      <c r="U23" s="43">
        <v>205.28</v>
      </c>
      <c r="V23" s="46" t="str">
        <f>V19</f>
        <v>Tranquilidade Zicada</v>
      </c>
      <c r="W23" s="46" t="str">
        <f>W19</f>
        <v>Joga Tranquilo F.S. + SAY ZIKA</v>
      </c>
      <c r="X23" s="53">
        <f t="shared" si="11"/>
        <v>-65.19</v>
      </c>
      <c r="Z23" s="40"/>
      <c r="AA23" s="40"/>
      <c r="AB23" s="40"/>
      <c r="AC23" s="40"/>
      <c r="AD23" s="40"/>
      <c r="AE23" s="40"/>
      <c r="AF23" s="40"/>
      <c r="AG23" s="50"/>
      <c r="AH23" s="50"/>
      <c r="AI23" s="50"/>
      <c r="AK23" s="40"/>
      <c r="AL23" s="40"/>
      <c r="AM23" s="40"/>
      <c r="AN23" s="40"/>
      <c r="AO23" s="40"/>
      <c r="AP23" s="40"/>
      <c r="AQ23" s="40"/>
      <c r="AR23" s="40"/>
      <c r="AS23" s="40"/>
      <c r="AT23" s="40"/>
    </row>
    <row r="24" spans="1:58">
      <c r="A24">
        <v>23</v>
      </c>
      <c r="B24" t="s">
        <v>1227</v>
      </c>
      <c r="C24" t="s">
        <v>1250</v>
      </c>
      <c r="D24" t="s">
        <v>1370</v>
      </c>
      <c r="E24" t="s">
        <v>1382</v>
      </c>
      <c r="G24">
        <v>24</v>
      </c>
      <c r="H24" t="s">
        <v>1218</v>
      </c>
      <c r="I24" t="s">
        <v>1254</v>
      </c>
      <c r="J24" t="s">
        <v>1414</v>
      </c>
      <c r="M24" s="40" t="s">
        <v>1219</v>
      </c>
      <c r="N24" s="40" t="s">
        <v>1260</v>
      </c>
      <c r="O24" s="40" t="s">
        <v>1380</v>
      </c>
      <c r="Q24" s="40"/>
      <c r="R24" s="40"/>
      <c r="S24" s="41"/>
      <c r="T24" s="51"/>
      <c r="U24" s="41"/>
      <c r="V24" s="40"/>
      <c r="W24" s="40"/>
      <c r="Z24" s="40"/>
      <c r="AA24" s="40"/>
      <c r="AB24" s="40"/>
      <c r="AC24" s="40"/>
      <c r="AD24" s="40"/>
      <c r="AE24" s="40"/>
      <c r="AF24" s="40"/>
      <c r="AG24" s="50"/>
      <c r="AH24" s="50"/>
      <c r="AI24" s="50"/>
      <c r="AK24" s="40"/>
      <c r="AL24" s="40"/>
      <c r="AM24" s="40"/>
      <c r="AN24" s="40"/>
      <c r="AO24" s="40"/>
      <c r="AP24" s="40"/>
      <c r="AQ24" s="40"/>
      <c r="AR24" s="40"/>
      <c r="AS24" s="40"/>
      <c r="AT24" s="40"/>
    </row>
    <row r="25" spans="1:58">
      <c r="A25">
        <v>24</v>
      </c>
      <c r="B25" t="s">
        <v>1217</v>
      </c>
      <c r="C25" t="s">
        <v>1259</v>
      </c>
      <c r="D25" t="s">
        <v>1371</v>
      </c>
      <c r="E25" t="s">
        <v>1383</v>
      </c>
      <c r="G25">
        <v>25</v>
      </c>
      <c r="H25" t="s">
        <v>1207</v>
      </c>
      <c r="I25" t="s">
        <v>1248</v>
      </c>
      <c r="J25" t="s">
        <v>1415</v>
      </c>
      <c r="M25" s="40" t="s">
        <v>1232</v>
      </c>
      <c r="N25" s="40" t="s">
        <v>1272</v>
      </c>
      <c r="O25" s="40" t="s">
        <v>1380</v>
      </c>
      <c r="Q25" s="40"/>
      <c r="R25" s="40"/>
      <c r="S25" s="41"/>
      <c r="T25" s="51" t="s">
        <v>300</v>
      </c>
      <c r="U25" s="41"/>
      <c r="V25" s="40"/>
      <c r="W25" s="40"/>
      <c r="Z25" s="40"/>
      <c r="AA25" s="40"/>
      <c r="AB25" s="40"/>
      <c r="AC25" s="40" t="s">
        <v>361</v>
      </c>
      <c r="AD25" s="40" t="s">
        <v>1427</v>
      </c>
      <c r="AE25" s="40" t="s">
        <v>1380</v>
      </c>
      <c r="AF25" s="40" t="s">
        <v>300</v>
      </c>
      <c r="AG25" s="50" t="s">
        <v>1426</v>
      </c>
      <c r="AH25" s="50" t="s">
        <v>1426</v>
      </c>
      <c r="AI25" s="50" t="s">
        <v>1428</v>
      </c>
      <c r="AK25" s="40"/>
      <c r="AL25" s="40"/>
      <c r="AM25" s="40"/>
      <c r="AN25" s="40" t="s">
        <v>361</v>
      </c>
      <c r="AO25" s="40" t="s">
        <v>1427</v>
      </c>
      <c r="AP25" s="40" t="s">
        <v>1380</v>
      </c>
      <c r="AQ25" s="40" t="s">
        <v>300</v>
      </c>
      <c r="AR25" s="40" t="s">
        <v>1426</v>
      </c>
      <c r="AS25" s="40" t="s">
        <v>1426</v>
      </c>
      <c r="AT25" s="40" t="s">
        <v>1428</v>
      </c>
    </row>
    <row r="26" spans="1:58">
      <c r="A26">
        <v>25</v>
      </c>
      <c r="B26" t="s">
        <v>1215</v>
      </c>
      <c r="C26" t="s">
        <v>1245</v>
      </c>
      <c r="D26" t="s">
        <v>1372</v>
      </c>
      <c r="E26" t="s">
        <v>239</v>
      </c>
      <c r="G26">
        <v>26</v>
      </c>
      <c r="H26" t="s">
        <v>1257</v>
      </c>
      <c r="I26" t="s">
        <v>1258</v>
      </c>
      <c r="J26" t="s">
        <v>1416</v>
      </c>
      <c r="M26" s="40"/>
      <c r="N26" s="40"/>
      <c r="O26" s="40"/>
      <c r="Q26" s="46" t="str">
        <f>M17</f>
        <v>A Bala do Allejo</v>
      </c>
      <c r="R26" s="46" t="str">
        <f>N17</f>
        <v>Juquitas FC + Allejo Team F.C</v>
      </c>
      <c r="S26" s="43">
        <v>151.80000000000001</v>
      </c>
      <c r="T26" s="51" t="s">
        <v>240</v>
      </c>
      <c r="U26" s="41">
        <v>129.6</v>
      </c>
      <c r="V26" s="40" t="str">
        <f>M20</f>
        <v>Sobrou o Dinizismo</v>
      </c>
      <c r="W26" s="40" t="str">
        <f>N20</f>
        <v>Diniz Santastico1 + SÓRRESTO</v>
      </c>
      <c r="X26" s="53">
        <f>S26-U26</f>
        <v>22.200000000000017</v>
      </c>
      <c r="Z26" s="40" t="s">
        <v>300</v>
      </c>
      <c r="AA26" s="40" t="s">
        <v>1221</v>
      </c>
      <c r="AB26" s="40" t="s">
        <v>1244</v>
      </c>
      <c r="AC26" s="40">
        <v>8</v>
      </c>
      <c r="AD26" s="40">
        <v>3</v>
      </c>
      <c r="AE26" s="40">
        <v>0</v>
      </c>
      <c r="AF26" s="40">
        <v>0</v>
      </c>
      <c r="AG26" s="50">
        <f>SUM(S26,S28,S30)</f>
        <v>600</v>
      </c>
      <c r="AH26" s="54">
        <f>SUM(U26,U28,U30)</f>
        <v>550.55999999999995</v>
      </c>
      <c r="AI26" s="54">
        <f>AG26-AH26</f>
        <v>49.440000000000055</v>
      </c>
      <c r="AK26" s="46" t="s">
        <v>300</v>
      </c>
      <c r="AL26" s="46" t="s">
        <v>1221</v>
      </c>
      <c r="AM26" s="46" t="s">
        <v>1244</v>
      </c>
      <c r="AN26" s="46">
        <v>8</v>
      </c>
      <c r="AO26" s="46">
        <v>3</v>
      </c>
      <c r="AP26" s="46">
        <v>0</v>
      </c>
      <c r="AQ26" s="46">
        <v>0</v>
      </c>
      <c r="AR26" s="46">
        <v>600</v>
      </c>
      <c r="AS26" s="46">
        <v>550.55999999999995</v>
      </c>
      <c r="AT26" s="46">
        <v>49.440000000000055</v>
      </c>
    </row>
    <row r="27" spans="1:58">
      <c r="A27">
        <v>26</v>
      </c>
      <c r="B27" t="s">
        <v>1210</v>
      </c>
      <c r="C27" t="s">
        <v>1252</v>
      </c>
      <c r="D27" t="s">
        <v>1373</v>
      </c>
      <c r="E27" t="s">
        <v>404</v>
      </c>
      <c r="G27">
        <v>27</v>
      </c>
      <c r="H27" t="s">
        <v>1229</v>
      </c>
      <c r="I27" t="s">
        <v>1271</v>
      </c>
      <c r="J27" t="s">
        <v>1417</v>
      </c>
      <c r="M27" s="40" t="s">
        <v>1209</v>
      </c>
      <c r="N27" s="40" t="s">
        <v>1249</v>
      </c>
      <c r="O27" s="40" t="s">
        <v>1381</v>
      </c>
      <c r="Q27" s="40" t="str">
        <f>M18</f>
        <v>Machadada no Mengo</v>
      </c>
      <c r="R27" s="40" t="str">
        <f>N18</f>
        <v>Machadotti1972 + Realmengo07 Fc</v>
      </c>
      <c r="S27" s="41">
        <v>122.43</v>
      </c>
      <c r="T27" s="51" t="s">
        <v>240</v>
      </c>
      <c r="U27" s="43">
        <v>137.69999999999999</v>
      </c>
      <c r="V27" s="46" t="str">
        <f>M19</f>
        <v>O véio e o vesgo</v>
      </c>
      <c r="W27" s="46" t="str">
        <f>N19</f>
        <v>ZAGO PRATIS FC + Bike Cristo</v>
      </c>
      <c r="X27" s="53">
        <f t="shared" ref="X27:X31" si="12">S27-U27</f>
        <v>-15.269999999999982</v>
      </c>
      <c r="Z27" s="40" t="s">
        <v>300</v>
      </c>
      <c r="AA27" s="40" t="s">
        <v>1205</v>
      </c>
      <c r="AB27" s="40" t="s">
        <v>1241</v>
      </c>
      <c r="AC27" s="40">
        <v>4</v>
      </c>
      <c r="AD27" s="40">
        <v>1</v>
      </c>
      <c r="AE27" s="40">
        <v>0</v>
      </c>
      <c r="AF27" s="40">
        <v>2</v>
      </c>
      <c r="AG27" s="54">
        <f>SUM(S27,S29,U30)</f>
        <v>561.79</v>
      </c>
      <c r="AH27" s="54">
        <f>SUM(U27,U29,S30)</f>
        <v>560.08000000000004</v>
      </c>
      <c r="AI27" s="54">
        <f>AG27-AH27</f>
        <v>1.7099999999999227</v>
      </c>
      <c r="AK27" s="46" t="s">
        <v>300</v>
      </c>
      <c r="AL27" s="46" t="s">
        <v>1230</v>
      </c>
      <c r="AM27" s="46" t="s">
        <v>1251</v>
      </c>
      <c r="AN27" s="46">
        <v>5</v>
      </c>
      <c r="AO27" s="46">
        <v>2</v>
      </c>
      <c r="AP27" s="46">
        <v>0</v>
      </c>
      <c r="AQ27" s="46">
        <v>1</v>
      </c>
      <c r="AR27" s="46">
        <v>540.26</v>
      </c>
      <c r="AS27" s="46">
        <v>544.80999999999995</v>
      </c>
      <c r="AT27" s="46">
        <v>-4.5499999999999545</v>
      </c>
    </row>
    <row r="28" spans="1:58">
      <c r="A28">
        <v>27</v>
      </c>
      <c r="B28" t="s">
        <v>1214</v>
      </c>
      <c r="C28" t="s">
        <v>1270</v>
      </c>
      <c r="D28" t="s">
        <v>1374</v>
      </c>
      <c r="E28" t="s">
        <v>231</v>
      </c>
      <c r="G28">
        <v>28</v>
      </c>
      <c r="H28" t="s">
        <v>1205</v>
      </c>
      <c r="I28" t="s">
        <v>1241</v>
      </c>
      <c r="J28" t="s">
        <v>1418</v>
      </c>
      <c r="M28" s="40" t="s">
        <v>1231</v>
      </c>
      <c r="N28" s="40" t="s">
        <v>1268</v>
      </c>
      <c r="O28" s="40" t="s">
        <v>1381</v>
      </c>
      <c r="Q28" s="46" t="str">
        <f>Q26</f>
        <v>A Bala do Allejo</v>
      </c>
      <c r="R28" s="46" t="str">
        <f>R26</f>
        <v>Juquitas FC + Allejo Team F.C</v>
      </c>
      <c r="S28" s="43">
        <v>224.1</v>
      </c>
      <c r="T28" s="51" t="s">
        <v>240</v>
      </c>
      <c r="U28" s="41">
        <v>201.28</v>
      </c>
      <c r="V28" s="40" t="str">
        <f>V27</f>
        <v>O véio e o vesgo</v>
      </c>
      <c r="W28" s="40" t="str">
        <f>W27</f>
        <v>ZAGO PRATIS FC + Bike Cristo</v>
      </c>
      <c r="X28" s="53">
        <f t="shared" si="12"/>
        <v>22.819999999999993</v>
      </c>
      <c r="Z28" s="40" t="s">
        <v>300</v>
      </c>
      <c r="AA28" s="40" t="s">
        <v>1230</v>
      </c>
      <c r="AB28" s="40" t="s">
        <v>1251</v>
      </c>
      <c r="AC28" s="40">
        <v>5</v>
      </c>
      <c r="AD28" s="40">
        <v>2</v>
      </c>
      <c r="AE28" s="40">
        <v>0</v>
      </c>
      <c r="AF28" s="40">
        <v>1</v>
      </c>
      <c r="AG28" s="54">
        <f>SUM(U27,U28,U31)</f>
        <v>540.26</v>
      </c>
      <c r="AH28" s="54">
        <f>SUM(S27,S28,S31)</f>
        <v>544.80999999999995</v>
      </c>
      <c r="AI28" s="54">
        <f>AG28-AH28</f>
        <v>-4.5499999999999545</v>
      </c>
      <c r="AK28" s="40" t="s">
        <v>300</v>
      </c>
      <c r="AL28" s="40" t="s">
        <v>1205</v>
      </c>
      <c r="AM28" s="40" t="s">
        <v>1241</v>
      </c>
      <c r="AN28" s="40">
        <v>4</v>
      </c>
      <c r="AO28" s="40">
        <v>1</v>
      </c>
      <c r="AP28" s="40">
        <v>0</v>
      </c>
      <c r="AQ28" s="40">
        <v>2</v>
      </c>
      <c r="AR28" s="40">
        <v>561.79</v>
      </c>
      <c r="AS28" s="40">
        <v>560.08000000000004</v>
      </c>
      <c r="AT28" s="40">
        <v>1.7099999999999227</v>
      </c>
    </row>
    <row r="29" spans="1:58">
      <c r="A29">
        <v>28</v>
      </c>
      <c r="B29" t="s">
        <v>1218</v>
      </c>
      <c r="C29" t="s">
        <v>1254</v>
      </c>
      <c r="D29" t="s">
        <v>1375</v>
      </c>
      <c r="E29" t="s">
        <v>300</v>
      </c>
      <c r="G29">
        <v>29</v>
      </c>
      <c r="H29" t="s">
        <v>1226</v>
      </c>
      <c r="I29" t="s">
        <v>1255</v>
      </c>
      <c r="J29" t="s">
        <v>1419</v>
      </c>
      <c r="M29" s="40" t="s">
        <v>1226</v>
      </c>
      <c r="N29" s="40" t="s">
        <v>1255</v>
      </c>
      <c r="O29" s="40" t="s">
        <v>1381</v>
      </c>
      <c r="Q29" s="46" t="str">
        <f>Q27</f>
        <v>Machadada no Mengo</v>
      </c>
      <c r="R29" s="46" t="str">
        <f>R27</f>
        <v>Machadotti1972 + Realmengo07 Fc</v>
      </c>
      <c r="S29" s="43">
        <v>219.68</v>
      </c>
      <c r="T29" s="51" t="s">
        <v>240</v>
      </c>
      <c r="U29" s="41">
        <v>198.28</v>
      </c>
      <c r="V29" s="40" t="str">
        <f>V26</f>
        <v>Sobrou o Dinizismo</v>
      </c>
      <c r="W29" s="40" t="str">
        <f>W26</f>
        <v>Diniz Santastico1 + SÓRRESTO</v>
      </c>
      <c r="X29" s="53">
        <f t="shared" si="12"/>
        <v>21.400000000000006</v>
      </c>
      <c r="Z29" s="40" t="s">
        <v>300</v>
      </c>
      <c r="AA29" s="40" t="s">
        <v>1218</v>
      </c>
      <c r="AB29" s="40" t="s">
        <v>1254</v>
      </c>
      <c r="AC29" s="40">
        <v>1</v>
      </c>
      <c r="AD29" s="40">
        <v>0</v>
      </c>
      <c r="AE29" s="40">
        <v>0</v>
      </c>
      <c r="AF29" s="40">
        <v>2</v>
      </c>
      <c r="AG29" s="54">
        <f>SUM(U26,U29,S31)</f>
        <v>526.16</v>
      </c>
      <c r="AH29" s="54">
        <f>SUM(S26,S29,U31)</f>
        <v>572.76</v>
      </c>
      <c r="AI29" s="54">
        <f>AG29-AH29</f>
        <v>-46.600000000000023</v>
      </c>
      <c r="AK29" s="40" t="s">
        <v>300</v>
      </c>
      <c r="AL29" s="40" t="s">
        <v>1218</v>
      </c>
      <c r="AM29" s="40" t="s">
        <v>1254</v>
      </c>
      <c r="AN29" s="40">
        <v>1</v>
      </c>
      <c r="AO29" s="40">
        <v>0</v>
      </c>
      <c r="AP29" s="40">
        <v>0</v>
      </c>
      <c r="AQ29" s="40">
        <v>2</v>
      </c>
      <c r="AR29" s="40">
        <v>526.16</v>
      </c>
      <c r="AS29" s="40">
        <v>572.76</v>
      </c>
      <c r="AT29" s="40">
        <v>-46.600000000000023</v>
      </c>
    </row>
    <row r="30" spans="1:58">
      <c r="A30">
        <v>29</v>
      </c>
      <c r="B30" t="s">
        <v>1232</v>
      </c>
      <c r="C30" t="s">
        <v>1272</v>
      </c>
      <c r="D30" t="s">
        <v>1376</v>
      </c>
      <c r="E30" t="s">
        <v>1380</v>
      </c>
      <c r="G30">
        <v>30</v>
      </c>
      <c r="H30" t="s">
        <v>1225</v>
      </c>
      <c r="I30" t="s">
        <v>1267</v>
      </c>
      <c r="J30" t="s">
        <v>1420</v>
      </c>
      <c r="M30" s="40" t="s">
        <v>1228</v>
      </c>
      <c r="N30" s="40" t="s">
        <v>1266</v>
      </c>
      <c r="O30" s="40" t="s">
        <v>1381</v>
      </c>
      <c r="Q30" s="46" t="str">
        <f>Q26</f>
        <v>A Bala do Allejo</v>
      </c>
      <c r="R30" s="46" t="str">
        <f>R26</f>
        <v>Juquitas FC + Allejo Team F.C</v>
      </c>
      <c r="S30" s="43">
        <v>224.1</v>
      </c>
      <c r="T30" s="51" t="s">
        <v>240</v>
      </c>
      <c r="U30" s="41">
        <v>219.68</v>
      </c>
      <c r="V30" s="40" t="str">
        <f>Q27</f>
        <v>Machadada no Mengo</v>
      </c>
      <c r="W30" s="40" t="str">
        <f>R27</f>
        <v>Machadotti1972 + Realmengo07 Fc</v>
      </c>
      <c r="X30" s="53">
        <f t="shared" si="12"/>
        <v>4.4199999999999875</v>
      </c>
      <c r="Z30" s="40"/>
      <c r="AA30" s="40"/>
      <c r="AB30" s="40"/>
      <c r="AC30" s="40"/>
      <c r="AD30" s="40"/>
      <c r="AE30" s="40"/>
      <c r="AF30" s="40"/>
      <c r="AG30" s="50"/>
      <c r="AH30" s="50"/>
      <c r="AI30" s="50"/>
      <c r="AK30" s="40"/>
      <c r="AL30" s="40"/>
      <c r="AM30" s="40"/>
      <c r="AN30" s="40"/>
      <c r="AO30" s="40"/>
      <c r="AP30" s="40"/>
      <c r="AQ30" s="40"/>
      <c r="AR30" s="40"/>
      <c r="AS30" s="40"/>
      <c r="AT30" s="40"/>
    </row>
    <row r="31" spans="1:58">
      <c r="A31">
        <v>30</v>
      </c>
      <c r="B31" t="s">
        <v>1228</v>
      </c>
      <c r="C31" t="s">
        <v>1266</v>
      </c>
      <c r="D31" t="s">
        <v>1377</v>
      </c>
      <c r="E31" t="s">
        <v>1381</v>
      </c>
      <c r="G31">
        <v>31</v>
      </c>
      <c r="H31" t="s">
        <v>1203</v>
      </c>
      <c r="I31" t="s">
        <v>1273</v>
      </c>
      <c r="J31" t="s">
        <v>1421</v>
      </c>
      <c r="M31" s="40"/>
      <c r="N31" s="40"/>
      <c r="O31" s="40"/>
      <c r="Q31" s="40" t="str">
        <f>V26</f>
        <v>Sobrou o Dinizismo</v>
      </c>
      <c r="R31" s="40" t="str">
        <f>W26</f>
        <v>Diniz Santastico1 + SÓRRESTO</v>
      </c>
      <c r="S31" s="41">
        <v>198.28</v>
      </c>
      <c r="T31" s="51" t="s">
        <v>240</v>
      </c>
      <c r="U31" s="43">
        <v>201.28</v>
      </c>
      <c r="V31" s="46" t="str">
        <f>V27</f>
        <v>O véio e o vesgo</v>
      </c>
      <c r="W31" s="46" t="str">
        <f>W27</f>
        <v>ZAGO PRATIS FC + Bike Cristo</v>
      </c>
      <c r="X31" s="53">
        <f t="shared" si="12"/>
        <v>-3</v>
      </c>
      <c r="Z31" s="40"/>
      <c r="AA31" s="40"/>
      <c r="AB31" s="40"/>
      <c r="AC31" s="40"/>
      <c r="AD31" s="40"/>
      <c r="AE31" s="40"/>
      <c r="AF31" s="40"/>
      <c r="AG31" s="50"/>
      <c r="AH31" s="50"/>
      <c r="AI31" s="50"/>
      <c r="AK31" s="40"/>
      <c r="AL31" s="40"/>
      <c r="AM31" s="40"/>
      <c r="AN31" s="40"/>
      <c r="AO31" s="40"/>
      <c r="AP31" s="40"/>
      <c r="AQ31" s="40"/>
      <c r="AR31" s="40"/>
      <c r="AS31" s="40"/>
      <c r="AT31" s="40"/>
    </row>
    <row r="32" spans="1:58">
      <c r="A32">
        <v>31</v>
      </c>
      <c r="B32" t="s">
        <v>1206</v>
      </c>
      <c r="C32" t="s">
        <v>1263</v>
      </c>
      <c r="D32" t="s">
        <v>1378</v>
      </c>
      <c r="E32" t="s">
        <v>1382</v>
      </c>
      <c r="G32">
        <v>32</v>
      </c>
      <c r="H32" t="s">
        <v>1210</v>
      </c>
      <c r="I32" t="s">
        <v>1252</v>
      </c>
      <c r="J32" t="s">
        <v>1422</v>
      </c>
      <c r="M32" s="40" t="s">
        <v>1223</v>
      </c>
      <c r="N32" s="40" t="s">
        <v>1256</v>
      </c>
      <c r="O32" s="40" t="s">
        <v>1382</v>
      </c>
      <c r="Q32" s="40"/>
      <c r="R32" s="40"/>
      <c r="S32" s="41"/>
      <c r="T32" s="51"/>
      <c r="U32" s="41"/>
      <c r="V32" s="40"/>
      <c r="W32" s="40"/>
      <c r="Z32" s="40"/>
      <c r="AA32" s="40"/>
      <c r="AB32" s="40"/>
      <c r="AC32" s="40"/>
      <c r="AD32" s="40"/>
      <c r="AE32" s="40"/>
      <c r="AF32" s="40"/>
      <c r="AG32" s="50"/>
      <c r="AH32" s="50"/>
      <c r="AI32" s="5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1:46">
      <c r="A33">
        <v>32</v>
      </c>
      <c r="B33" t="s">
        <v>1203</v>
      </c>
      <c r="C33" t="s">
        <v>1273</v>
      </c>
      <c r="D33" t="s">
        <v>1379</v>
      </c>
      <c r="E33" t="s">
        <v>1383</v>
      </c>
      <c r="M33" s="40" t="s">
        <v>1224</v>
      </c>
      <c r="N33" s="40" t="s">
        <v>1265</v>
      </c>
      <c r="O33" s="40" t="s">
        <v>1382</v>
      </c>
      <c r="Q33" s="40"/>
      <c r="R33" s="40"/>
      <c r="S33" s="41"/>
      <c r="T33" s="51" t="s">
        <v>1380</v>
      </c>
      <c r="U33" s="41"/>
      <c r="V33" s="40"/>
      <c r="W33" s="40"/>
      <c r="Z33" s="40"/>
      <c r="AA33" s="40"/>
      <c r="AB33" s="40"/>
      <c r="AC33" s="40" t="s">
        <v>361</v>
      </c>
      <c r="AD33" s="40" t="s">
        <v>1427</v>
      </c>
      <c r="AE33" s="40" t="s">
        <v>1380</v>
      </c>
      <c r="AF33" s="40" t="s">
        <v>300</v>
      </c>
      <c r="AG33" s="50" t="s">
        <v>1426</v>
      </c>
      <c r="AH33" s="50" t="s">
        <v>1426</v>
      </c>
      <c r="AI33" s="50" t="s">
        <v>1428</v>
      </c>
      <c r="AK33" s="40"/>
      <c r="AL33" s="40"/>
      <c r="AM33" s="40"/>
      <c r="AN33" s="40" t="s">
        <v>361</v>
      </c>
      <c r="AO33" s="40" t="s">
        <v>1427</v>
      </c>
      <c r="AP33" s="40" t="s">
        <v>1380</v>
      </c>
      <c r="AQ33" s="40" t="s">
        <v>300</v>
      </c>
      <c r="AR33" s="40" t="s">
        <v>1426</v>
      </c>
      <c r="AS33" s="40" t="s">
        <v>1426</v>
      </c>
      <c r="AT33" s="40" t="s">
        <v>1428</v>
      </c>
    </row>
    <row r="34" spans="1:46">
      <c r="M34" s="40" t="s">
        <v>1227</v>
      </c>
      <c r="N34" s="40" t="s">
        <v>1250</v>
      </c>
      <c r="O34" s="40" t="s">
        <v>1382</v>
      </c>
      <c r="Q34" s="40" t="str">
        <f>M22</f>
        <v>AdShottta</v>
      </c>
      <c r="R34" s="40" t="str">
        <f>N22</f>
        <v>Adshow17 F.C + Sobottka FC 633</v>
      </c>
      <c r="S34" s="41">
        <v>126.4</v>
      </c>
      <c r="T34" s="51" t="s">
        <v>240</v>
      </c>
      <c r="U34" s="43">
        <v>141.1</v>
      </c>
      <c r="V34" s="46" t="str">
        <f>M25</f>
        <v>Marco Enferrujado</v>
      </c>
      <c r="W34" s="46" t="str">
        <f>N25</f>
        <v>Ferrugem Ultimate + Marco-FSA</v>
      </c>
      <c r="X34" s="53">
        <f>S34-U34</f>
        <v>-14.699999999999989</v>
      </c>
      <c r="Z34" s="40" t="s">
        <v>1380</v>
      </c>
      <c r="AA34" s="40" t="s">
        <v>1257</v>
      </c>
      <c r="AB34" s="40" t="s">
        <v>1258</v>
      </c>
      <c r="AC34" s="40">
        <v>6</v>
      </c>
      <c r="AD34" s="40">
        <v>2</v>
      </c>
      <c r="AE34" s="40">
        <v>0</v>
      </c>
      <c r="AF34" s="40">
        <v>1</v>
      </c>
      <c r="AG34" s="50">
        <f>SUM(S34,S36,S38)</f>
        <v>509.26000000000005</v>
      </c>
      <c r="AH34" s="54">
        <f>SUM(U34,U36,U38)</f>
        <v>492.91999999999996</v>
      </c>
      <c r="AI34" s="54">
        <f>AG34-AH34</f>
        <v>16.340000000000089</v>
      </c>
      <c r="AK34" s="46" t="s">
        <v>1380</v>
      </c>
      <c r="AL34" s="46" t="s">
        <v>1257</v>
      </c>
      <c r="AM34" s="46" t="s">
        <v>1258</v>
      </c>
      <c r="AN34" s="46">
        <v>6</v>
      </c>
      <c r="AO34" s="46">
        <v>2</v>
      </c>
      <c r="AP34" s="46">
        <v>0</v>
      </c>
      <c r="AQ34" s="46">
        <v>1</v>
      </c>
      <c r="AR34" s="46">
        <v>509.26000000000005</v>
      </c>
      <c r="AS34" s="46">
        <v>492.91999999999996</v>
      </c>
      <c r="AT34" s="46">
        <v>16.340000000000089</v>
      </c>
    </row>
    <row r="35" spans="1:46">
      <c r="A35">
        <v>1</v>
      </c>
      <c r="B35" t="s">
        <v>1227</v>
      </c>
      <c r="C35" t="s">
        <v>1250</v>
      </c>
      <c r="D35" t="s">
        <v>1392</v>
      </c>
      <c r="M35" s="40" t="s">
        <v>1206</v>
      </c>
      <c r="N35" s="40" t="s">
        <v>1263</v>
      </c>
      <c r="O35" s="40" t="s">
        <v>1382</v>
      </c>
      <c r="Q35" s="40" t="str">
        <f>M23</f>
        <v>O gordo e o tonto</v>
      </c>
      <c r="R35" s="40" t="str">
        <f>N23</f>
        <v>SC Ornaghi Paulista + ZAGO PRATIS FC</v>
      </c>
      <c r="S35" s="41">
        <v>126.1</v>
      </c>
      <c r="T35" s="51" t="s">
        <v>240</v>
      </c>
      <c r="U35" s="43">
        <v>142.4</v>
      </c>
      <c r="V35" s="46" t="str">
        <f>M24</f>
        <v>Chulé de Globetrotter</v>
      </c>
      <c r="W35" s="46" t="str">
        <f>N24</f>
        <v>Brabo Globetrotters + Schuletroll</v>
      </c>
      <c r="X35" s="53">
        <f t="shared" ref="X35:X39" si="13">S35-U35</f>
        <v>-16.300000000000011</v>
      </c>
      <c r="Z35" s="40" t="s">
        <v>1380</v>
      </c>
      <c r="AA35" s="40" t="s">
        <v>1229</v>
      </c>
      <c r="AB35" s="40" t="s">
        <v>1271</v>
      </c>
      <c r="AC35" s="40">
        <v>2</v>
      </c>
      <c r="AD35" s="40">
        <v>1</v>
      </c>
      <c r="AE35" s="40">
        <v>0</v>
      </c>
      <c r="AF35" s="40">
        <v>2</v>
      </c>
      <c r="AG35" s="54">
        <f>SUM(S35,S37,U38)</f>
        <v>478.12</v>
      </c>
      <c r="AH35" s="54">
        <f>SUM(U35,U37,S38)</f>
        <v>501.57</v>
      </c>
      <c r="AI35" s="54">
        <f>AG35-AH35</f>
        <v>-23.449999999999989</v>
      </c>
      <c r="AK35" s="46" t="s">
        <v>1380</v>
      </c>
      <c r="AL35" s="46" t="s">
        <v>1219</v>
      </c>
      <c r="AM35" s="46" t="s">
        <v>1260</v>
      </c>
      <c r="AN35" s="46">
        <v>5</v>
      </c>
      <c r="AO35" s="46">
        <v>2</v>
      </c>
      <c r="AP35" s="46">
        <v>0</v>
      </c>
      <c r="AQ35" s="46">
        <v>1</v>
      </c>
      <c r="AR35" s="46">
        <v>494.02000000000004</v>
      </c>
      <c r="AS35" s="46">
        <v>485.27</v>
      </c>
      <c r="AT35" s="46">
        <v>8.7500000000000568</v>
      </c>
    </row>
    <row r="36" spans="1:46">
      <c r="A36">
        <v>2</v>
      </c>
      <c r="B36" t="s">
        <v>1214</v>
      </c>
      <c r="C36" t="s">
        <v>1270</v>
      </c>
      <c r="D36" t="s">
        <v>1393</v>
      </c>
      <c r="M36" s="40"/>
      <c r="N36" s="40"/>
      <c r="O36" s="40"/>
      <c r="Q36" s="46" t="str">
        <f>Q34</f>
        <v>AdShottta</v>
      </c>
      <c r="R36" s="46" t="str">
        <f>R34</f>
        <v>Adshow17 F.C + Sobottka FC 633</v>
      </c>
      <c r="S36" s="43">
        <v>191.43</v>
      </c>
      <c r="T36" s="51" t="s">
        <v>240</v>
      </c>
      <c r="U36" s="41">
        <v>175.81</v>
      </c>
      <c r="V36" s="40" t="str">
        <f>V35</f>
        <v>Chulé de Globetrotter</v>
      </c>
      <c r="W36" s="40" t="str">
        <f>W35</f>
        <v>Brabo Globetrotters + Schuletroll</v>
      </c>
      <c r="X36" s="53">
        <f t="shared" si="13"/>
        <v>15.620000000000005</v>
      </c>
      <c r="Z36" s="40" t="s">
        <v>1380</v>
      </c>
      <c r="AA36" s="40" t="s">
        <v>1219</v>
      </c>
      <c r="AB36" s="40" t="s">
        <v>1260</v>
      </c>
      <c r="AC36" s="40">
        <v>5</v>
      </c>
      <c r="AD36" s="40">
        <v>2</v>
      </c>
      <c r="AE36" s="40">
        <v>0</v>
      </c>
      <c r="AF36" s="40">
        <v>1</v>
      </c>
      <c r="AG36" s="54">
        <f>SUM(U35,U36,U39)</f>
        <v>494.02000000000004</v>
      </c>
      <c r="AH36" s="54">
        <f>SUM(S35,S36,S39)</f>
        <v>485.27</v>
      </c>
      <c r="AI36" s="54">
        <f>AG36-AH36</f>
        <v>8.7500000000000568</v>
      </c>
      <c r="AK36" s="40" t="s">
        <v>1380</v>
      </c>
      <c r="AL36" s="40" t="s">
        <v>1232</v>
      </c>
      <c r="AM36" s="40" t="s">
        <v>1272</v>
      </c>
      <c r="AN36" s="40">
        <v>5</v>
      </c>
      <c r="AO36" s="40">
        <v>1</v>
      </c>
      <c r="AP36" s="40">
        <v>0</v>
      </c>
      <c r="AQ36" s="40">
        <v>2</v>
      </c>
      <c r="AR36" s="40">
        <v>476.58000000000004</v>
      </c>
      <c r="AS36" s="40">
        <v>478.21999999999997</v>
      </c>
      <c r="AT36" s="40">
        <v>-1.6399999999999295</v>
      </c>
    </row>
    <row r="37" spans="1:46">
      <c r="A37">
        <v>3</v>
      </c>
      <c r="B37" t="s">
        <v>1215</v>
      </c>
      <c r="C37" t="s">
        <v>1245</v>
      </c>
      <c r="D37" t="s">
        <v>1394</v>
      </c>
      <c r="M37" s="40" t="s">
        <v>1216</v>
      </c>
      <c r="N37" s="40" t="s">
        <v>1269</v>
      </c>
      <c r="O37" s="40" t="s">
        <v>1383</v>
      </c>
      <c r="Q37" s="46" t="str">
        <f>Q35</f>
        <v>O gordo e o tonto</v>
      </c>
      <c r="R37" s="46" t="str">
        <f>R35</f>
        <v>SC Ornaghi Paulista + ZAGO PRATIS FC</v>
      </c>
      <c r="S37" s="43">
        <v>176.01</v>
      </c>
      <c r="T37" s="51" t="s">
        <v>240</v>
      </c>
      <c r="U37" s="41">
        <v>167.74</v>
      </c>
      <c r="V37" s="40" t="str">
        <f>V34</f>
        <v>Marco Enferrujado</v>
      </c>
      <c r="W37" s="40" t="str">
        <f>W34</f>
        <v>Ferrugem Ultimate + Marco-FSA</v>
      </c>
      <c r="X37" s="53">
        <f t="shared" si="13"/>
        <v>8.2699999999999818</v>
      </c>
      <c r="Z37" s="40" t="s">
        <v>1380</v>
      </c>
      <c r="AA37" s="40" t="s">
        <v>1232</v>
      </c>
      <c r="AB37" s="40" t="s">
        <v>1272</v>
      </c>
      <c r="AC37" s="40">
        <v>5</v>
      </c>
      <c r="AD37" s="40">
        <v>1</v>
      </c>
      <c r="AE37" s="40">
        <v>0</v>
      </c>
      <c r="AF37" s="40">
        <v>2</v>
      </c>
      <c r="AG37" s="54">
        <f>SUM(U34,U37,S39)</f>
        <v>476.58000000000004</v>
      </c>
      <c r="AH37" s="54">
        <f>SUM(S34,S37,U39)</f>
        <v>478.21999999999997</v>
      </c>
      <c r="AI37" s="54">
        <f>AG37-AH37</f>
        <v>-1.6399999999999295</v>
      </c>
      <c r="AK37" s="40" t="s">
        <v>1380</v>
      </c>
      <c r="AL37" s="40" t="s">
        <v>1229</v>
      </c>
      <c r="AM37" s="40" t="s">
        <v>1271</v>
      </c>
      <c r="AN37" s="40">
        <v>2</v>
      </c>
      <c r="AO37" s="40">
        <v>1</v>
      </c>
      <c r="AP37" s="40">
        <v>0</v>
      </c>
      <c r="AQ37" s="40">
        <v>2</v>
      </c>
      <c r="AR37" s="40">
        <v>478.12</v>
      </c>
      <c r="AS37" s="40">
        <v>501.57</v>
      </c>
      <c r="AT37" s="40">
        <v>-23.449999999999989</v>
      </c>
    </row>
    <row r="38" spans="1:46">
      <c r="A38">
        <v>4</v>
      </c>
      <c r="B38" t="s">
        <v>1211</v>
      </c>
      <c r="C38" t="s">
        <v>1253</v>
      </c>
      <c r="D38" t="s">
        <v>1395</v>
      </c>
      <c r="M38" s="40" t="s">
        <v>1204</v>
      </c>
      <c r="N38" s="40" t="s">
        <v>1262</v>
      </c>
      <c r="O38" s="40" t="s">
        <v>1383</v>
      </c>
      <c r="Q38" s="46" t="str">
        <f>Q34</f>
        <v>AdShottta</v>
      </c>
      <c r="R38" s="46" t="str">
        <f>R34</f>
        <v>Adshow17 F.C + Sobottka FC 633</v>
      </c>
      <c r="S38" s="43">
        <v>191.43</v>
      </c>
      <c r="T38" s="51" t="s">
        <v>240</v>
      </c>
      <c r="U38" s="41">
        <v>176.01</v>
      </c>
      <c r="V38" s="40" t="str">
        <f>Q35</f>
        <v>O gordo e o tonto</v>
      </c>
      <c r="W38" s="40" t="str">
        <f>R35</f>
        <v>SC Ornaghi Paulista + ZAGO PRATIS FC</v>
      </c>
      <c r="X38" s="53">
        <f t="shared" si="13"/>
        <v>15.420000000000016</v>
      </c>
      <c r="Z38" s="40"/>
      <c r="AA38" s="40"/>
      <c r="AB38" s="40"/>
      <c r="AC38" s="40"/>
      <c r="AD38" s="40"/>
      <c r="AE38" s="40"/>
      <c r="AF38" s="40"/>
      <c r="AG38" s="50"/>
      <c r="AH38" s="50"/>
      <c r="AI38" s="5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6">
      <c r="A39">
        <v>5</v>
      </c>
      <c r="B39" t="s">
        <v>1213</v>
      </c>
      <c r="C39" t="s">
        <v>1246</v>
      </c>
      <c r="D39" t="s">
        <v>1396</v>
      </c>
      <c r="M39" s="40" t="s">
        <v>1217</v>
      </c>
      <c r="N39" s="40" t="s">
        <v>1259</v>
      </c>
      <c r="O39" s="40" t="s">
        <v>1383</v>
      </c>
      <c r="Q39" s="40" t="str">
        <f>V34</f>
        <v>Marco Enferrujado</v>
      </c>
      <c r="R39" s="40" t="str">
        <f>W34</f>
        <v>Ferrugem Ultimate + Marco-FSA</v>
      </c>
      <c r="S39" s="41">
        <v>167.74</v>
      </c>
      <c r="T39" s="51" t="s">
        <v>240</v>
      </c>
      <c r="U39" s="43">
        <v>175.81</v>
      </c>
      <c r="V39" s="46" t="str">
        <f>V35</f>
        <v>Chulé de Globetrotter</v>
      </c>
      <c r="W39" s="46" t="str">
        <f>W35</f>
        <v>Brabo Globetrotters + Schuletroll</v>
      </c>
      <c r="X39" s="53">
        <f t="shared" si="13"/>
        <v>-8.0699999999999932</v>
      </c>
      <c r="Z39" s="40"/>
      <c r="AA39" s="40"/>
      <c r="AB39" s="40"/>
      <c r="AC39" s="40"/>
      <c r="AD39" s="40"/>
      <c r="AE39" s="40"/>
      <c r="AF39" s="40"/>
      <c r="AG39" s="50"/>
      <c r="AH39" s="50"/>
      <c r="AI39" s="5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6">
      <c r="A40">
        <v>6</v>
      </c>
      <c r="B40" t="s">
        <v>1233</v>
      </c>
      <c r="C40" t="s">
        <v>1243</v>
      </c>
      <c r="D40" t="s">
        <v>1397</v>
      </c>
      <c r="M40" s="40" t="s">
        <v>1203</v>
      </c>
      <c r="N40" s="40" t="s">
        <v>1273</v>
      </c>
      <c r="O40" s="40" t="s">
        <v>1383</v>
      </c>
      <c r="Q40" s="40"/>
      <c r="R40" s="40"/>
      <c r="S40" s="41"/>
      <c r="T40" s="51"/>
      <c r="U40" s="41"/>
      <c r="V40" s="40"/>
      <c r="W40" s="40"/>
      <c r="Z40" s="40"/>
      <c r="AA40" s="40"/>
      <c r="AB40" s="40"/>
      <c r="AC40" s="40"/>
      <c r="AD40" s="40"/>
      <c r="AE40" s="40"/>
      <c r="AF40" s="40"/>
      <c r="AG40" s="50"/>
      <c r="AH40" s="50"/>
      <c r="AI40" s="5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6">
      <c r="A41">
        <v>7</v>
      </c>
      <c r="B41" t="s">
        <v>1206</v>
      </c>
      <c r="C41" t="s">
        <v>1263</v>
      </c>
      <c r="D41" t="s">
        <v>1398</v>
      </c>
      <c r="Q41" s="40"/>
      <c r="R41" s="40"/>
      <c r="S41" s="41"/>
      <c r="T41" s="51" t="s">
        <v>1381</v>
      </c>
      <c r="U41" s="41"/>
      <c r="V41" s="40"/>
      <c r="W41" s="40"/>
      <c r="Z41" s="40"/>
      <c r="AA41" s="40"/>
      <c r="AB41" s="40"/>
      <c r="AC41" s="40" t="s">
        <v>361</v>
      </c>
      <c r="AD41" s="40" t="s">
        <v>1427</v>
      </c>
      <c r="AE41" s="40" t="s">
        <v>1380</v>
      </c>
      <c r="AF41" s="40" t="s">
        <v>300</v>
      </c>
      <c r="AG41" s="50" t="s">
        <v>1426</v>
      </c>
      <c r="AH41" s="50" t="s">
        <v>1426</v>
      </c>
      <c r="AI41" s="50" t="s">
        <v>1428</v>
      </c>
      <c r="AK41" s="40"/>
      <c r="AL41" s="40"/>
      <c r="AM41" s="40"/>
      <c r="AN41" s="40" t="s">
        <v>361</v>
      </c>
      <c r="AO41" s="40" t="s">
        <v>1427</v>
      </c>
      <c r="AP41" s="40" t="s">
        <v>1380</v>
      </c>
      <c r="AQ41" s="40" t="s">
        <v>300</v>
      </c>
      <c r="AR41" s="40" t="s">
        <v>1426</v>
      </c>
      <c r="AS41" s="40" t="s">
        <v>1426</v>
      </c>
      <c r="AT41" s="40" t="s">
        <v>1428</v>
      </c>
    </row>
    <row r="42" spans="1:46">
      <c r="A42">
        <v>8</v>
      </c>
      <c r="B42" t="s">
        <v>1228</v>
      </c>
      <c r="C42" t="s">
        <v>1266</v>
      </c>
      <c r="D42" t="s">
        <v>1399</v>
      </c>
      <c r="Q42" s="40" t="str">
        <f>M27</f>
        <v>Cala e Finja</v>
      </c>
      <c r="R42" s="40" t="str">
        <f>N27</f>
        <v>CalazansTeam + J.V.Finhani</v>
      </c>
      <c r="S42" s="41">
        <v>147.30000000000001</v>
      </c>
      <c r="T42" s="51" t="s">
        <v>240</v>
      </c>
      <c r="U42" s="43">
        <v>152.63</v>
      </c>
      <c r="V42" s="46" t="str">
        <f>M30</f>
        <v>Lovers</v>
      </c>
      <c r="W42" s="46" t="str">
        <f>N30</f>
        <v>Xuchélides + Pelicano Papada F.C</v>
      </c>
      <c r="X42" s="53">
        <f>S42-U42</f>
        <v>-5.3299999999999841</v>
      </c>
      <c r="Z42" s="40" t="s">
        <v>1381</v>
      </c>
      <c r="AA42" s="40" t="s">
        <v>1209</v>
      </c>
      <c r="AB42" s="40" t="s">
        <v>1249</v>
      </c>
      <c r="AC42" s="40">
        <v>7</v>
      </c>
      <c r="AD42" s="40">
        <v>2</v>
      </c>
      <c r="AE42" s="40">
        <v>0</v>
      </c>
      <c r="AF42" s="40">
        <v>1</v>
      </c>
      <c r="AG42" s="50">
        <f>SUM(S42,S44,S46)</f>
        <v>564.55999999999995</v>
      </c>
      <c r="AH42" s="54">
        <f>SUM(U42,U44,U46)</f>
        <v>541.42000000000007</v>
      </c>
      <c r="AI42" s="54">
        <f>AG42-AH42</f>
        <v>23.139999999999873</v>
      </c>
      <c r="AK42" s="46" t="s">
        <v>1381</v>
      </c>
      <c r="AL42" s="46" t="s">
        <v>1209</v>
      </c>
      <c r="AM42" s="46" t="s">
        <v>1249</v>
      </c>
      <c r="AN42" s="46">
        <v>7</v>
      </c>
      <c r="AO42" s="46">
        <v>2</v>
      </c>
      <c r="AP42" s="46">
        <v>0</v>
      </c>
      <c r="AQ42" s="46">
        <v>1</v>
      </c>
      <c r="AR42" s="46">
        <v>564.55999999999995</v>
      </c>
      <c r="AS42" s="46">
        <v>541.42000000000007</v>
      </c>
      <c r="AT42" s="46">
        <v>23.139999999999873</v>
      </c>
    </row>
    <row r="43" spans="1:46">
      <c r="A43">
        <v>9</v>
      </c>
      <c r="B43" t="s">
        <v>1221</v>
      </c>
      <c r="C43" t="s">
        <v>1244</v>
      </c>
      <c r="D43" t="s">
        <v>1400</v>
      </c>
      <c r="Q43" s="46" t="str">
        <f>M28</f>
        <v>Rato de Mala</v>
      </c>
      <c r="R43" s="46" t="str">
        <f>N28</f>
        <v>mala03fc + 08 Ratto FC</v>
      </c>
      <c r="S43" s="43">
        <v>142.07</v>
      </c>
      <c r="T43" s="51" t="s">
        <v>240</v>
      </c>
      <c r="U43" s="41">
        <v>119.05</v>
      </c>
      <c r="V43" s="40" t="str">
        <f>M29</f>
        <v>FeliSEP</v>
      </c>
      <c r="W43" s="40" t="str">
        <f>N29</f>
        <v>Tua mãe SEP + F.C Felicio F.C</v>
      </c>
      <c r="X43" s="53">
        <f t="shared" ref="X43:X47" si="14">S43-U43</f>
        <v>23.019999999999996</v>
      </c>
      <c r="Z43" s="40" t="s">
        <v>1381</v>
      </c>
      <c r="AA43" s="40" t="s">
        <v>1231</v>
      </c>
      <c r="AB43" s="40" t="s">
        <v>1268</v>
      </c>
      <c r="AC43" s="40">
        <v>3</v>
      </c>
      <c r="AD43" s="40">
        <v>1</v>
      </c>
      <c r="AE43" s="40">
        <v>0</v>
      </c>
      <c r="AF43" s="40">
        <v>2</v>
      </c>
      <c r="AG43" s="54">
        <f>SUM(S43,S45,U46)</f>
        <v>536.21</v>
      </c>
      <c r="AH43" s="54">
        <f>SUM(U43,U45,S46)</f>
        <v>549.08999999999992</v>
      </c>
      <c r="AI43" s="54">
        <f>AG43-AH43</f>
        <v>-12.879999999999882</v>
      </c>
      <c r="AK43" s="46" t="s">
        <v>1381</v>
      </c>
      <c r="AL43" s="46" t="s">
        <v>1228</v>
      </c>
      <c r="AM43" s="46" t="s">
        <v>1266</v>
      </c>
      <c r="AN43" s="46">
        <v>5</v>
      </c>
      <c r="AO43" s="46">
        <v>2</v>
      </c>
      <c r="AP43" s="46">
        <v>0</v>
      </c>
      <c r="AQ43" s="46">
        <v>1</v>
      </c>
      <c r="AR43" s="46">
        <v>519.45999999999992</v>
      </c>
      <c r="AS43" s="46">
        <v>536.09</v>
      </c>
      <c r="AT43" s="46">
        <v>-16.630000000000109</v>
      </c>
    </row>
    <row r="44" spans="1:46">
      <c r="A44">
        <v>10</v>
      </c>
      <c r="B44" t="s">
        <v>1223</v>
      </c>
      <c r="C44" t="s">
        <v>1256</v>
      </c>
      <c r="D44" t="s">
        <v>1401</v>
      </c>
      <c r="Q44" s="46" t="str">
        <f>Q42</f>
        <v>Cala e Finja</v>
      </c>
      <c r="R44" s="46" t="str">
        <f>R42</f>
        <v>CalazansTeam + J.V.Finhani</v>
      </c>
      <c r="S44" s="43">
        <v>208.63</v>
      </c>
      <c r="T44" s="51" t="s">
        <v>240</v>
      </c>
      <c r="U44" s="41">
        <v>191.72</v>
      </c>
      <c r="V44" s="40" t="str">
        <f>V43</f>
        <v>FeliSEP</v>
      </c>
      <c r="W44" s="40" t="str">
        <f>W43</f>
        <v>Tua mãe SEP + F.C Felicio F.C</v>
      </c>
      <c r="X44" s="53">
        <f t="shared" si="14"/>
        <v>16.909999999999997</v>
      </c>
      <c r="Z44" s="40" t="s">
        <v>1381</v>
      </c>
      <c r="AA44" s="40" t="s">
        <v>1226</v>
      </c>
      <c r="AB44" s="40" t="s">
        <v>1255</v>
      </c>
      <c r="AC44" s="40">
        <v>3</v>
      </c>
      <c r="AD44" s="40">
        <v>1</v>
      </c>
      <c r="AE44" s="40">
        <v>0</v>
      </c>
      <c r="AF44" s="40">
        <v>2</v>
      </c>
      <c r="AG44" s="54">
        <f>SUM(U43,U44,U47)</f>
        <v>502.49</v>
      </c>
      <c r="AH44" s="54">
        <f>SUM(S43,S44,S47)</f>
        <v>496.12</v>
      </c>
      <c r="AI44" s="54">
        <f>AG44-AH44</f>
        <v>6.3700000000000045</v>
      </c>
      <c r="AK44" s="40" t="s">
        <v>1381</v>
      </c>
      <c r="AL44" s="40" t="s">
        <v>1226</v>
      </c>
      <c r="AM44" s="40" t="s">
        <v>1255</v>
      </c>
      <c r="AN44" s="40">
        <v>3</v>
      </c>
      <c r="AO44" s="40">
        <v>1</v>
      </c>
      <c r="AP44" s="40">
        <v>0</v>
      </c>
      <c r="AQ44" s="40">
        <v>2</v>
      </c>
      <c r="AR44" s="40">
        <v>502.49</v>
      </c>
      <c r="AS44" s="40">
        <v>496.12</v>
      </c>
      <c r="AT44" s="40">
        <v>6.3700000000000045</v>
      </c>
    </row>
    <row r="45" spans="1:46">
      <c r="A45">
        <v>11</v>
      </c>
      <c r="B45" t="s">
        <v>1222</v>
      </c>
      <c r="C45" t="s">
        <v>1261</v>
      </c>
      <c r="D45" t="s">
        <v>1402</v>
      </c>
      <c r="Q45" s="40" t="str">
        <f>Q43</f>
        <v>Rato de Mala</v>
      </c>
      <c r="R45" s="40" t="str">
        <f>R43</f>
        <v>mala03fc + 08 Ratto FC</v>
      </c>
      <c r="S45" s="41">
        <v>197.07</v>
      </c>
      <c r="T45" s="51" t="s">
        <v>240</v>
      </c>
      <c r="U45" s="43">
        <v>221.41</v>
      </c>
      <c r="V45" s="46" t="str">
        <f>V42</f>
        <v>Lovers</v>
      </c>
      <c r="W45" s="46" t="str">
        <f>W42</f>
        <v>Xuchélides + Pelicano Papada F.C</v>
      </c>
      <c r="X45" s="53">
        <f t="shared" si="14"/>
        <v>-24.340000000000003</v>
      </c>
      <c r="Z45" s="40" t="s">
        <v>1381</v>
      </c>
      <c r="AA45" s="40" t="s">
        <v>1228</v>
      </c>
      <c r="AB45" s="40" t="s">
        <v>1266</v>
      </c>
      <c r="AC45" s="40">
        <v>5</v>
      </c>
      <c r="AD45" s="40">
        <v>2</v>
      </c>
      <c r="AE45" s="40">
        <v>0</v>
      </c>
      <c r="AF45" s="40">
        <v>1</v>
      </c>
      <c r="AG45" s="54">
        <f>SUM(U42,U45,S47)</f>
        <v>519.45999999999992</v>
      </c>
      <c r="AH45" s="54">
        <f>SUM(S42,S45,U47)</f>
        <v>536.09</v>
      </c>
      <c r="AI45" s="54">
        <f>AG45-AH45</f>
        <v>-16.630000000000109</v>
      </c>
      <c r="AK45" s="40" t="s">
        <v>1381</v>
      </c>
      <c r="AL45" s="40" t="s">
        <v>1231</v>
      </c>
      <c r="AM45" s="40" t="s">
        <v>1268</v>
      </c>
      <c r="AN45" s="40">
        <v>3</v>
      </c>
      <c r="AO45" s="40">
        <v>1</v>
      </c>
      <c r="AP45" s="40">
        <v>0</v>
      </c>
      <c r="AQ45" s="40">
        <v>2</v>
      </c>
      <c r="AR45" s="40">
        <v>536.21</v>
      </c>
      <c r="AS45" s="40">
        <v>549.08999999999992</v>
      </c>
      <c r="AT45" s="40">
        <v>-12.879999999999882</v>
      </c>
    </row>
    <row r="46" spans="1:46">
      <c r="A46">
        <v>12</v>
      </c>
      <c r="B46" t="s">
        <v>1220</v>
      </c>
      <c r="C46" t="s">
        <v>1242</v>
      </c>
      <c r="D46" t="s">
        <v>1403</v>
      </c>
      <c r="Q46" s="46" t="str">
        <f>Q42</f>
        <v>Cala e Finja</v>
      </c>
      <c r="R46" s="46" t="str">
        <f>R42</f>
        <v>CalazansTeam + J.V.Finhani</v>
      </c>
      <c r="S46" s="43">
        <v>208.63</v>
      </c>
      <c r="T46" s="51" t="s">
        <v>240</v>
      </c>
      <c r="U46" s="41">
        <v>197.07</v>
      </c>
      <c r="V46" s="40" t="str">
        <f>Q43</f>
        <v>Rato de Mala</v>
      </c>
      <c r="W46" s="40" t="str">
        <f>R43</f>
        <v>mala03fc + 08 Ratto FC</v>
      </c>
      <c r="X46" s="53">
        <f t="shared" si="14"/>
        <v>11.560000000000002</v>
      </c>
      <c r="Z46" s="40"/>
      <c r="AA46" s="40"/>
      <c r="AB46" s="40"/>
      <c r="AC46" s="40"/>
      <c r="AD46" s="40"/>
      <c r="AE46" s="40"/>
      <c r="AF46" s="40"/>
      <c r="AG46" s="50"/>
      <c r="AH46" s="50"/>
      <c r="AI46" s="5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6">
      <c r="A47">
        <v>13</v>
      </c>
      <c r="B47" t="s">
        <v>1209</v>
      </c>
      <c r="C47" t="s">
        <v>1249</v>
      </c>
      <c r="D47" t="s">
        <v>1404</v>
      </c>
      <c r="Q47" s="40" t="str">
        <f>V42</f>
        <v>Lovers</v>
      </c>
      <c r="R47" s="40" t="str">
        <f>W42</f>
        <v>Xuchélides + Pelicano Papada F.C</v>
      </c>
      <c r="S47" s="41">
        <v>145.41999999999999</v>
      </c>
      <c r="T47" s="51" t="s">
        <v>240</v>
      </c>
      <c r="U47" s="43">
        <v>191.72</v>
      </c>
      <c r="V47" s="46" t="str">
        <f>V43</f>
        <v>FeliSEP</v>
      </c>
      <c r="W47" s="46" t="str">
        <f>W43</f>
        <v>Tua mãe SEP + F.C Felicio F.C</v>
      </c>
      <c r="X47" s="53">
        <f t="shared" si="14"/>
        <v>-46.300000000000011</v>
      </c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6">
      <c r="A48">
        <v>14</v>
      </c>
      <c r="B48" t="s">
        <v>1217</v>
      </c>
      <c r="C48" t="s">
        <v>1259</v>
      </c>
      <c r="D48" t="s">
        <v>1405</v>
      </c>
      <c r="Q48" s="40"/>
      <c r="R48" s="40"/>
      <c r="S48" s="41"/>
      <c r="T48" s="51"/>
      <c r="U48" s="41"/>
      <c r="V48" s="40"/>
      <c r="W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>
        <v>15</v>
      </c>
      <c r="B49" t="s">
        <v>1219</v>
      </c>
      <c r="C49" t="s">
        <v>1260</v>
      </c>
      <c r="D49" t="s">
        <v>1406</v>
      </c>
      <c r="Q49" s="40"/>
      <c r="R49" s="40"/>
      <c r="S49" s="41"/>
      <c r="T49" s="51" t="s">
        <v>1382</v>
      </c>
      <c r="U49" s="41"/>
      <c r="V49" s="40"/>
      <c r="W49" s="40"/>
      <c r="Z49" s="40"/>
      <c r="AA49" s="40"/>
      <c r="AB49" s="40"/>
      <c r="AC49" s="40" t="s">
        <v>361</v>
      </c>
      <c r="AD49" s="40" t="s">
        <v>1427</v>
      </c>
      <c r="AE49" s="40" t="s">
        <v>1380</v>
      </c>
      <c r="AF49" s="40" t="s">
        <v>300</v>
      </c>
      <c r="AG49" s="50" t="s">
        <v>1426</v>
      </c>
      <c r="AH49" s="50" t="s">
        <v>1426</v>
      </c>
      <c r="AI49" s="50" t="s">
        <v>1428</v>
      </c>
      <c r="AK49" s="46"/>
      <c r="AL49" s="46"/>
      <c r="AM49" s="46"/>
      <c r="AN49" s="46" t="s">
        <v>361</v>
      </c>
      <c r="AO49" s="46" t="s">
        <v>1427</v>
      </c>
      <c r="AP49" s="46" t="s">
        <v>1380</v>
      </c>
      <c r="AQ49" s="46" t="s">
        <v>300</v>
      </c>
      <c r="AR49" s="46" t="s">
        <v>1426</v>
      </c>
      <c r="AS49" s="46" t="s">
        <v>1426</v>
      </c>
      <c r="AT49" s="46" t="s">
        <v>1428</v>
      </c>
    </row>
    <row r="50" spans="1:46">
      <c r="A50">
        <v>16</v>
      </c>
      <c r="B50" t="s">
        <v>1231</v>
      </c>
      <c r="C50" t="s">
        <v>1268</v>
      </c>
      <c r="D50" t="s">
        <v>1407</v>
      </c>
      <c r="Q50" s="40" t="str">
        <f>M32</f>
        <v>Almirobense</v>
      </c>
      <c r="R50" s="40" t="str">
        <f>N32</f>
        <v>Almi Jr. FC + Gabirobense</v>
      </c>
      <c r="S50" s="41">
        <v>149.5</v>
      </c>
      <c r="T50" s="51" t="s">
        <v>240</v>
      </c>
      <c r="U50" s="43">
        <v>152.96</v>
      </c>
      <c r="V50" s="46" t="str">
        <f>M35</f>
        <v>Rattaria Máxima</v>
      </c>
      <c r="W50" s="46" t="str">
        <f>N35</f>
        <v>Real Rattaria FC + Massiminismo FC</v>
      </c>
      <c r="X50" s="53">
        <f>S50-U50</f>
        <v>-3.460000000000008</v>
      </c>
      <c r="Z50" s="40" t="s">
        <v>1382</v>
      </c>
      <c r="AA50" s="40" t="s">
        <v>1223</v>
      </c>
      <c r="AB50" s="40" t="s">
        <v>1256</v>
      </c>
      <c r="AC50" s="40">
        <v>2</v>
      </c>
      <c r="AD50" s="40">
        <v>0</v>
      </c>
      <c r="AE50" s="40">
        <v>0</v>
      </c>
      <c r="AF50" s="40">
        <v>3</v>
      </c>
      <c r="AG50" s="50">
        <f>SUM(S50,S52,S54)</f>
        <v>546.44000000000005</v>
      </c>
      <c r="AH50" s="54">
        <f>SUM(U50,U52,U54)</f>
        <v>592.52</v>
      </c>
      <c r="AI50" s="54">
        <f>AG50-AH50</f>
        <v>-46.079999999999927</v>
      </c>
      <c r="AK50" s="46" t="s">
        <v>1382</v>
      </c>
      <c r="AL50" s="46" t="s">
        <v>1227</v>
      </c>
      <c r="AM50" s="46" t="s">
        <v>1250</v>
      </c>
      <c r="AN50" s="46">
        <v>8</v>
      </c>
      <c r="AO50" s="46">
        <v>2</v>
      </c>
      <c r="AP50" s="46">
        <v>0</v>
      </c>
      <c r="AQ50" s="46">
        <v>1</v>
      </c>
      <c r="AR50" s="46">
        <v>582.66000000000008</v>
      </c>
      <c r="AS50" s="46">
        <v>499.75</v>
      </c>
      <c r="AT50" s="46">
        <v>82.910000000000082</v>
      </c>
    </row>
    <row r="51" spans="1:46">
      <c r="A51">
        <v>17</v>
      </c>
      <c r="B51" t="s">
        <v>1232</v>
      </c>
      <c r="C51" t="s">
        <v>1272</v>
      </c>
      <c r="D51" t="s">
        <v>1408</v>
      </c>
      <c r="Q51" s="40" t="str">
        <f>M33</f>
        <v>Reclame Aqui no Boteco</v>
      </c>
      <c r="R51" s="40" t="str">
        <f>N33</f>
        <v>Olimpingas Sport Club + Miss Procon Futebol Clube</v>
      </c>
      <c r="S51" s="41">
        <v>140.19999999999999</v>
      </c>
      <c r="T51" s="51" t="s">
        <v>240</v>
      </c>
      <c r="U51" s="43">
        <v>170.5</v>
      </c>
      <c r="V51" s="46" t="str">
        <f>M34</f>
        <v>A Maleta de Dez Real</v>
      </c>
      <c r="W51" s="46" t="str">
        <f>N34</f>
        <v>Maletinhas F.C. + Deizão Futebol Clube</v>
      </c>
      <c r="X51" s="53">
        <f t="shared" ref="X51:X55" si="15">S51-U51</f>
        <v>-30.300000000000011</v>
      </c>
      <c r="Z51" s="40" t="s">
        <v>1382</v>
      </c>
      <c r="AA51" s="40" t="s">
        <v>1224</v>
      </c>
      <c r="AB51" s="40" t="s">
        <v>1265</v>
      </c>
      <c r="AC51" s="40">
        <v>6</v>
      </c>
      <c r="AD51" s="40">
        <v>2</v>
      </c>
      <c r="AE51" s="40">
        <v>0</v>
      </c>
      <c r="AF51" s="40">
        <v>1</v>
      </c>
      <c r="AG51" s="54">
        <f>SUM(S51,S53,U54)</f>
        <v>607.16</v>
      </c>
      <c r="AH51" s="54">
        <f>SUM(U51,U53,S54)</f>
        <v>530.05000000000007</v>
      </c>
      <c r="AI51" s="54">
        <f>AG51-AH51</f>
        <v>77.1099999999999</v>
      </c>
      <c r="AK51" s="46" t="s">
        <v>1382</v>
      </c>
      <c r="AL51" s="46" t="s">
        <v>1224</v>
      </c>
      <c r="AM51" s="46" t="s">
        <v>1265</v>
      </c>
      <c r="AN51" s="46">
        <v>6</v>
      </c>
      <c r="AO51" s="46">
        <v>2</v>
      </c>
      <c r="AP51" s="46">
        <v>0</v>
      </c>
      <c r="AQ51" s="46">
        <v>1</v>
      </c>
      <c r="AR51" s="46">
        <v>607.16</v>
      </c>
      <c r="AS51" s="46">
        <v>530.05000000000007</v>
      </c>
      <c r="AT51" s="46">
        <v>77.1099999999999</v>
      </c>
    </row>
    <row r="52" spans="1:46">
      <c r="A52">
        <v>18</v>
      </c>
      <c r="B52" t="s">
        <v>1224</v>
      </c>
      <c r="C52" t="s">
        <v>1265</v>
      </c>
      <c r="D52" t="s">
        <v>1409</v>
      </c>
      <c r="Q52" s="40" t="str">
        <f>Q50</f>
        <v>Almirobense</v>
      </c>
      <c r="R52" s="40" t="str">
        <f>R50</f>
        <v>Almi Jr. FC + Gabirobense</v>
      </c>
      <c r="S52" s="41">
        <v>198.47</v>
      </c>
      <c r="T52" s="51" t="s">
        <v>240</v>
      </c>
      <c r="U52" s="43">
        <v>206.08</v>
      </c>
      <c r="V52" s="46" t="str">
        <f>V51</f>
        <v>A Maleta de Dez Real</v>
      </c>
      <c r="W52" s="46" t="str">
        <f>W51</f>
        <v>Maletinhas F.C. + Deizão Futebol Clube</v>
      </c>
      <c r="X52" s="53">
        <f t="shared" si="15"/>
        <v>-7.6100000000000136</v>
      </c>
      <c r="Z52" s="40" t="s">
        <v>1382</v>
      </c>
      <c r="AA52" s="40" t="s">
        <v>1227</v>
      </c>
      <c r="AB52" s="40" t="s">
        <v>1250</v>
      </c>
      <c r="AC52" s="40">
        <v>8</v>
      </c>
      <c r="AD52" s="40">
        <v>3</v>
      </c>
      <c r="AE52" s="40">
        <v>0</v>
      </c>
      <c r="AF52" s="40">
        <v>0</v>
      </c>
      <c r="AG52" s="54">
        <f>SUM(U51,U52,U55)</f>
        <v>582.66000000000008</v>
      </c>
      <c r="AH52" s="54">
        <f>SUM(S51,S52,S55)</f>
        <v>499.75</v>
      </c>
      <c r="AI52" s="54">
        <f>AG52-AH52</f>
        <v>82.910000000000082</v>
      </c>
      <c r="AK52" s="40" t="s">
        <v>1382</v>
      </c>
      <c r="AL52" s="40" t="s">
        <v>1223</v>
      </c>
      <c r="AM52" s="40" t="s">
        <v>1256</v>
      </c>
      <c r="AN52" s="40">
        <v>2</v>
      </c>
      <c r="AO52" s="40">
        <v>0</v>
      </c>
      <c r="AP52" s="40">
        <v>0</v>
      </c>
      <c r="AQ52" s="40">
        <v>3</v>
      </c>
      <c r="AR52" s="40">
        <v>546.44000000000005</v>
      </c>
      <c r="AS52" s="40">
        <v>592.52</v>
      </c>
      <c r="AT52" s="40">
        <v>-46.079999999999927</v>
      </c>
    </row>
    <row r="53" spans="1:46">
      <c r="A53">
        <v>19</v>
      </c>
      <c r="B53" t="s">
        <v>1230</v>
      </c>
      <c r="C53" t="s">
        <v>1251</v>
      </c>
      <c r="D53" t="s">
        <v>1410</v>
      </c>
      <c r="Q53" s="46" t="str">
        <f>Q51</f>
        <v>Reclame Aqui no Boteco</v>
      </c>
      <c r="R53" s="46" t="str">
        <f>R51</f>
        <v>Olimpingas Sport Club + Miss Procon Futebol Clube</v>
      </c>
      <c r="S53" s="43">
        <v>233.48</v>
      </c>
      <c r="T53" s="51" t="s">
        <v>240</v>
      </c>
      <c r="U53" s="41">
        <v>161.08000000000001</v>
      </c>
      <c r="V53" s="40" t="str">
        <f>V50</f>
        <v>Rattaria Máxima</v>
      </c>
      <c r="W53" s="40" t="str">
        <f>W50</f>
        <v>Real Rattaria FC + Massiminismo FC</v>
      </c>
      <c r="X53" s="53">
        <f t="shared" si="15"/>
        <v>72.399999999999977</v>
      </c>
      <c r="Z53" s="40" t="s">
        <v>1382</v>
      </c>
      <c r="AA53" s="40" t="s">
        <v>1206</v>
      </c>
      <c r="AB53" s="40" t="s">
        <v>1263</v>
      </c>
      <c r="AC53" s="40">
        <v>1</v>
      </c>
      <c r="AD53" s="40">
        <v>0</v>
      </c>
      <c r="AE53" s="40">
        <v>0</v>
      </c>
      <c r="AF53" s="40">
        <v>3</v>
      </c>
      <c r="AG53" s="54">
        <f>SUM(U50,U53,S55)</f>
        <v>475.12</v>
      </c>
      <c r="AH53" s="54">
        <f>SUM(S50,S53,U55)</f>
        <v>589.06000000000006</v>
      </c>
      <c r="AI53" s="54">
        <f>AG53-AH53</f>
        <v>-113.94000000000005</v>
      </c>
      <c r="AK53" s="40" t="s">
        <v>1382</v>
      </c>
      <c r="AL53" s="40" t="s">
        <v>1206</v>
      </c>
      <c r="AM53" s="40" t="s">
        <v>1263</v>
      </c>
      <c r="AN53" s="40">
        <v>2</v>
      </c>
      <c r="AO53" s="40">
        <v>1</v>
      </c>
      <c r="AP53" s="40">
        <v>0</v>
      </c>
      <c r="AQ53" s="40">
        <v>2</v>
      </c>
      <c r="AR53" s="40">
        <v>475.12</v>
      </c>
      <c r="AS53" s="40">
        <v>589.06000000000006</v>
      </c>
      <c r="AT53" s="40">
        <v>-113.94000000000005</v>
      </c>
    </row>
    <row r="54" spans="1:46">
      <c r="A54">
        <v>20</v>
      </c>
      <c r="B54" t="s">
        <v>1204</v>
      </c>
      <c r="C54" t="s">
        <v>1262</v>
      </c>
      <c r="D54" t="s">
        <v>1410</v>
      </c>
      <c r="Q54" s="40" t="str">
        <f>Q50</f>
        <v>Almirobense</v>
      </c>
      <c r="R54" s="40" t="str">
        <f>R50</f>
        <v>Almi Jr. FC + Gabirobense</v>
      </c>
      <c r="S54" s="41">
        <v>198.47</v>
      </c>
      <c r="T54" s="51" t="s">
        <v>240</v>
      </c>
      <c r="U54" s="43">
        <v>233.48</v>
      </c>
      <c r="V54" s="46" t="str">
        <f>Q51</f>
        <v>Reclame Aqui no Boteco</v>
      </c>
      <c r="W54" s="46" t="str">
        <f>R51</f>
        <v>Olimpingas Sport Club + Miss Procon Futebol Clube</v>
      </c>
      <c r="X54" s="53">
        <f t="shared" si="15"/>
        <v>-35.009999999999991</v>
      </c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>
      <c r="A55">
        <v>21</v>
      </c>
      <c r="B55" t="s">
        <v>1212</v>
      </c>
      <c r="C55" t="s">
        <v>1247</v>
      </c>
      <c r="D55" t="s">
        <v>1411</v>
      </c>
      <c r="Q55" s="40" t="str">
        <f>V50</f>
        <v>Rattaria Máxima</v>
      </c>
      <c r="R55" s="40" t="str">
        <f>W50</f>
        <v>Real Rattaria FC + Massiminismo FC</v>
      </c>
      <c r="S55" s="41">
        <v>161.08000000000001</v>
      </c>
      <c r="T55" s="51" t="s">
        <v>240</v>
      </c>
      <c r="U55" s="43">
        <v>206.08</v>
      </c>
      <c r="V55" s="46" t="str">
        <f>V51</f>
        <v>A Maleta de Dez Real</v>
      </c>
      <c r="W55" s="46" t="str">
        <f>W51</f>
        <v>Maletinhas F.C. + Deizão Futebol Clube</v>
      </c>
      <c r="X55" s="53">
        <f t="shared" si="15"/>
        <v>-45</v>
      </c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spans="1:46">
      <c r="A56">
        <v>22</v>
      </c>
      <c r="B56" t="s">
        <v>1216</v>
      </c>
      <c r="C56" t="s">
        <v>1269</v>
      </c>
      <c r="D56" t="s">
        <v>1412</v>
      </c>
      <c r="Q56" s="40"/>
      <c r="R56" s="40"/>
      <c r="S56" s="41"/>
      <c r="T56" s="51"/>
      <c r="U56" s="41"/>
      <c r="V56" s="40"/>
      <c r="W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>
      <c r="A57">
        <v>23</v>
      </c>
      <c r="B57" t="s">
        <v>1208</v>
      </c>
      <c r="C57" t="s">
        <v>1264</v>
      </c>
      <c r="D57" t="s">
        <v>1413</v>
      </c>
      <c r="Q57" s="40"/>
      <c r="R57" s="40"/>
      <c r="S57" s="41"/>
      <c r="T57" s="51" t="s">
        <v>1383</v>
      </c>
      <c r="U57" s="41"/>
      <c r="V57" s="40"/>
      <c r="W57" s="40"/>
      <c r="Z57" s="40"/>
      <c r="AA57" s="40"/>
      <c r="AB57" s="40"/>
      <c r="AC57" s="40" t="s">
        <v>361</v>
      </c>
      <c r="AD57" s="40" t="s">
        <v>1427</v>
      </c>
      <c r="AE57" s="40" t="s">
        <v>1380</v>
      </c>
      <c r="AF57" s="40" t="s">
        <v>300</v>
      </c>
      <c r="AG57" s="50" t="s">
        <v>1426</v>
      </c>
      <c r="AH57" s="50" t="s">
        <v>1426</v>
      </c>
      <c r="AI57" s="50" t="s">
        <v>1428</v>
      </c>
      <c r="AK57" s="46"/>
      <c r="AL57" s="46"/>
      <c r="AM57" s="46"/>
      <c r="AN57" s="46" t="s">
        <v>361</v>
      </c>
      <c r="AO57" s="46" t="s">
        <v>1427</v>
      </c>
      <c r="AP57" s="46" t="s">
        <v>1380</v>
      </c>
      <c r="AQ57" s="46" t="s">
        <v>300</v>
      </c>
      <c r="AR57" s="46" t="s">
        <v>1426</v>
      </c>
      <c r="AS57" s="46" t="s">
        <v>1426</v>
      </c>
      <c r="AT57" s="46" t="s">
        <v>1428</v>
      </c>
    </row>
    <row r="58" spans="1:46">
      <c r="A58">
        <v>24</v>
      </c>
      <c r="B58" t="s">
        <v>1218</v>
      </c>
      <c r="C58" t="s">
        <v>1254</v>
      </c>
      <c r="D58" t="s">
        <v>1414</v>
      </c>
      <c r="Q58" s="46" t="str">
        <f>M37</f>
        <v>Silas Mitagens</v>
      </c>
      <c r="R58" s="46" t="str">
        <f>N37</f>
        <v>Mitinga`s F.C + Silasbrs FC</v>
      </c>
      <c r="S58" s="43">
        <v>135.6</v>
      </c>
      <c r="T58" s="51" t="s">
        <v>240</v>
      </c>
      <c r="U58" s="41">
        <v>98.79</v>
      </c>
      <c r="V58" s="40" t="str">
        <f>M40</f>
        <v>O Nascimento do Dibre</v>
      </c>
      <c r="W58" s="40" t="str">
        <f>N40</f>
        <v>Didibre FC + nascimento124</v>
      </c>
      <c r="X58" s="53">
        <f>S58-U58</f>
        <v>36.809999999999988</v>
      </c>
      <c r="Z58" s="40" t="s">
        <v>1383</v>
      </c>
      <c r="AA58" s="40" t="s">
        <v>1216</v>
      </c>
      <c r="AB58" s="40" t="s">
        <v>1269</v>
      </c>
      <c r="AC58" s="40">
        <v>3</v>
      </c>
      <c r="AD58" s="40">
        <v>1</v>
      </c>
      <c r="AE58" s="40">
        <v>0</v>
      </c>
      <c r="AF58" s="40">
        <v>2</v>
      </c>
      <c r="AG58" s="50">
        <f>SUM(S58,S60,S62)</f>
        <v>525.17999999999995</v>
      </c>
      <c r="AH58" s="54">
        <f>SUM(U58,U60,U62)</f>
        <v>544.04999999999995</v>
      </c>
      <c r="AI58" s="54">
        <f>AG58-AH58</f>
        <v>-18.870000000000005</v>
      </c>
      <c r="AK58" s="46" t="s">
        <v>1383</v>
      </c>
      <c r="AL58" s="46" t="s">
        <v>1217</v>
      </c>
      <c r="AM58" s="46" t="s">
        <v>1259</v>
      </c>
      <c r="AN58" s="46">
        <v>8</v>
      </c>
      <c r="AO58" s="46">
        <v>3</v>
      </c>
      <c r="AP58" s="46">
        <v>0</v>
      </c>
      <c r="AQ58" s="46">
        <v>0</v>
      </c>
      <c r="AR58" s="46">
        <v>556.66000000000008</v>
      </c>
      <c r="AS58" s="46">
        <v>494.02</v>
      </c>
      <c r="AT58" s="46">
        <v>62.6400000000001</v>
      </c>
    </row>
    <row r="59" spans="1:46">
      <c r="A59">
        <v>25</v>
      </c>
      <c r="B59" t="s">
        <v>1207</v>
      </c>
      <c r="C59" t="s">
        <v>1248</v>
      </c>
      <c r="D59" t="s">
        <v>1415</v>
      </c>
      <c r="Q59" s="40" t="str">
        <f>M38</f>
        <v>Mosby na Midola</v>
      </c>
      <c r="R59" s="40" t="str">
        <f>N38</f>
        <v>Mosby + Na Midola FC</v>
      </c>
      <c r="S59" s="41">
        <v>137.69999999999999</v>
      </c>
      <c r="T59" s="51" t="s">
        <v>240</v>
      </c>
      <c r="U59" s="43">
        <v>142.5</v>
      </c>
      <c r="V59" s="46" t="str">
        <f>M39</f>
        <v>Ocram Wanderes</v>
      </c>
      <c r="W59" s="46" t="str">
        <f>N39</f>
        <v>Luket Wanderes fc + E.C. Ocram 5.6</v>
      </c>
      <c r="X59" s="53">
        <f t="shared" ref="X59:X63" si="16">S59-U59</f>
        <v>-4.8000000000000114</v>
      </c>
      <c r="Z59" s="40" t="s">
        <v>1383</v>
      </c>
      <c r="AA59" s="40" t="s">
        <v>1204</v>
      </c>
      <c r="AB59" s="40" t="s">
        <v>1262</v>
      </c>
      <c r="AC59" s="40">
        <v>7</v>
      </c>
      <c r="AD59" s="40">
        <v>2</v>
      </c>
      <c r="AE59" s="40">
        <v>0</v>
      </c>
      <c r="AF59" s="40">
        <v>1</v>
      </c>
      <c r="AG59" s="54">
        <f>SUM(S59,S61,U62)</f>
        <v>614.05999999999995</v>
      </c>
      <c r="AH59" s="54">
        <f>SUM(U59,U61,S62)</f>
        <v>498.81999999999994</v>
      </c>
      <c r="AI59" s="54">
        <f>AG59-AH59</f>
        <v>115.24000000000001</v>
      </c>
      <c r="AK59" s="46" t="s">
        <v>1383</v>
      </c>
      <c r="AL59" s="46" t="s">
        <v>1204</v>
      </c>
      <c r="AM59" s="46" t="s">
        <v>1262</v>
      </c>
      <c r="AN59" s="46">
        <v>7</v>
      </c>
      <c r="AO59" s="46">
        <v>2</v>
      </c>
      <c r="AP59" s="46">
        <v>0</v>
      </c>
      <c r="AQ59" s="46">
        <v>1</v>
      </c>
      <c r="AR59" s="46">
        <v>614.05999999999995</v>
      </c>
      <c r="AS59" s="46">
        <v>498.81999999999994</v>
      </c>
      <c r="AT59" s="46">
        <v>115.24000000000001</v>
      </c>
    </row>
    <row r="60" spans="1:46">
      <c r="A60">
        <v>26</v>
      </c>
      <c r="B60" t="s">
        <v>1257</v>
      </c>
      <c r="C60" t="s">
        <v>1258</v>
      </c>
      <c r="D60" t="s">
        <v>1416</v>
      </c>
      <c r="Q60" s="40" t="str">
        <f>Q58</f>
        <v>Silas Mitagens</v>
      </c>
      <c r="R60" s="40" t="str">
        <f>R58</f>
        <v>Mitinga`s F.C + Silasbrs FC</v>
      </c>
      <c r="S60" s="41">
        <v>194.79</v>
      </c>
      <c r="T60" s="51" t="s">
        <v>240</v>
      </c>
      <c r="U60" s="43">
        <v>207.08</v>
      </c>
      <c r="V60" s="46" t="str">
        <f>V59</f>
        <v>Ocram Wanderes</v>
      </c>
      <c r="W60" s="46" t="str">
        <f>W59</f>
        <v>Luket Wanderes fc + E.C. Ocram 5.6</v>
      </c>
      <c r="X60" s="53">
        <f t="shared" si="16"/>
        <v>-12.29000000000002</v>
      </c>
      <c r="Z60" s="40" t="s">
        <v>1383</v>
      </c>
      <c r="AA60" s="40" t="s">
        <v>1217</v>
      </c>
      <c r="AB60" s="40" t="s">
        <v>1259</v>
      </c>
      <c r="AC60" s="40">
        <v>8</v>
      </c>
      <c r="AD60" s="40">
        <v>3</v>
      </c>
      <c r="AE60" s="40">
        <v>0</v>
      </c>
      <c r="AF60" s="40">
        <v>0</v>
      </c>
      <c r="AG60" s="54">
        <f>SUM(U59,U60,U63)</f>
        <v>556.66000000000008</v>
      </c>
      <c r="AH60" s="54">
        <f>SUM(S59,S60,S63)</f>
        <v>494.02</v>
      </c>
      <c r="AI60" s="54">
        <f>AG60-AH60</f>
        <v>62.6400000000001</v>
      </c>
      <c r="AK60" s="40" t="s">
        <v>1383</v>
      </c>
      <c r="AL60" s="40" t="s">
        <v>1216</v>
      </c>
      <c r="AM60" s="40" t="s">
        <v>1269</v>
      </c>
      <c r="AN60" s="40">
        <v>3</v>
      </c>
      <c r="AO60" s="40">
        <v>1</v>
      </c>
      <c r="AP60" s="40">
        <v>0</v>
      </c>
      <c r="AQ60" s="40">
        <v>2</v>
      </c>
      <c r="AR60" s="40">
        <v>525.17999999999995</v>
      </c>
      <c r="AS60" s="40">
        <v>544.04999999999995</v>
      </c>
      <c r="AT60" s="40">
        <v>-18.870000000000005</v>
      </c>
    </row>
    <row r="61" spans="1:46">
      <c r="A61">
        <v>27</v>
      </c>
      <c r="B61" t="s">
        <v>1229</v>
      </c>
      <c r="C61" t="s">
        <v>1271</v>
      </c>
      <c r="D61" t="s">
        <v>1417</v>
      </c>
      <c r="Q61" s="46" t="str">
        <f>Q59</f>
        <v>Mosby na Midola</v>
      </c>
      <c r="R61" s="46" t="str">
        <f>R59</f>
        <v>Mosby + Na Midola FC</v>
      </c>
      <c r="S61" s="43">
        <v>238.18</v>
      </c>
      <c r="T61" s="51" t="s">
        <v>240</v>
      </c>
      <c r="U61" s="41">
        <v>161.53</v>
      </c>
      <c r="V61" s="40" t="str">
        <f>V58</f>
        <v>O Nascimento do Dibre</v>
      </c>
      <c r="W61" s="40" t="str">
        <f>W58</f>
        <v>Didibre FC + nascimento124</v>
      </c>
      <c r="X61" s="53">
        <f t="shared" si="16"/>
        <v>76.650000000000006</v>
      </c>
      <c r="Z61" s="40" t="s">
        <v>1383</v>
      </c>
      <c r="AA61" s="40" t="s">
        <v>1203</v>
      </c>
      <c r="AB61" s="40" t="s">
        <v>1273</v>
      </c>
      <c r="AC61" s="40">
        <v>0</v>
      </c>
      <c r="AD61" s="40">
        <v>0</v>
      </c>
      <c r="AE61" s="40">
        <v>0</v>
      </c>
      <c r="AF61" s="40">
        <v>3</v>
      </c>
      <c r="AG61" s="54">
        <f>SUM(U58,U61,S63)</f>
        <v>421.85</v>
      </c>
      <c r="AH61" s="54">
        <f>SUM(S58,S61,U63)</f>
        <v>580.86</v>
      </c>
      <c r="AI61" s="54">
        <f>AG61-AH61</f>
        <v>-159.01</v>
      </c>
      <c r="AK61" s="40" t="s">
        <v>1383</v>
      </c>
      <c r="AL61" s="40" t="s">
        <v>1203</v>
      </c>
      <c r="AM61" s="40" t="s">
        <v>1273</v>
      </c>
      <c r="AN61" s="40">
        <v>0</v>
      </c>
      <c r="AO61" s="40">
        <v>0</v>
      </c>
      <c r="AP61" s="40">
        <v>0</v>
      </c>
      <c r="AQ61" s="40">
        <v>3</v>
      </c>
      <c r="AR61" s="40">
        <v>421.85</v>
      </c>
      <c r="AS61" s="40">
        <v>580.86</v>
      </c>
      <c r="AT61" s="40">
        <v>-159.01</v>
      </c>
    </row>
    <row r="62" spans="1:46">
      <c r="A62">
        <v>28</v>
      </c>
      <c r="B62" t="s">
        <v>1205</v>
      </c>
      <c r="C62" t="s">
        <v>1241</v>
      </c>
      <c r="D62" t="s">
        <v>1418</v>
      </c>
      <c r="Q62" s="40" t="str">
        <f>Q58</f>
        <v>Silas Mitagens</v>
      </c>
      <c r="R62" s="40" t="str">
        <f>R58</f>
        <v>Mitinga`s F.C + Silasbrs FC</v>
      </c>
      <c r="S62" s="41">
        <v>194.79</v>
      </c>
      <c r="T62" s="51" t="s">
        <v>240</v>
      </c>
      <c r="U62" s="43">
        <v>238.18</v>
      </c>
      <c r="V62" s="46" t="str">
        <f>Q59</f>
        <v>Mosby na Midola</v>
      </c>
      <c r="W62" s="46" t="str">
        <f>R59</f>
        <v>Mosby + Na Midola FC</v>
      </c>
      <c r="X62" s="53">
        <f t="shared" si="16"/>
        <v>-43.390000000000015</v>
      </c>
      <c r="Z62" s="40"/>
      <c r="AA62" s="40"/>
      <c r="AB62" s="40"/>
      <c r="AC62" s="40"/>
      <c r="AD62" s="40"/>
      <c r="AE62" s="40"/>
      <c r="AF62" s="40"/>
      <c r="AG62" s="50"/>
      <c r="AH62" s="50"/>
      <c r="AI62" s="50"/>
    </row>
    <row r="63" spans="1:46">
      <c r="A63">
        <v>29</v>
      </c>
      <c r="B63" t="s">
        <v>1226</v>
      </c>
      <c r="C63" t="s">
        <v>1255</v>
      </c>
      <c r="D63" t="s">
        <v>1419</v>
      </c>
      <c r="Q63" s="40" t="str">
        <f>V58</f>
        <v>O Nascimento do Dibre</v>
      </c>
      <c r="R63" s="40" t="str">
        <f>W58</f>
        <v>Didibre FC + nascimento124</v>
      </c>
      <c r="S63" s="41">
        <v>161.53</v>
      </c>
      <c r="T63" s="51" t="s">
        <v>240</v>
      </c>
      <c r="U63" s="43">
        <v>207.08</v>
      </c>
      <c r="V63" s="46" t="str">
        <f>V59</f>
        <v>Ocram Wanderes</v>
      </c>
      <c r="W63" s="46" t="str">
        <f>W59</f>
        <v>Luket Wanderes fc + E.C. Ocram 5.6</v>
      </c>
      <c r="X63" s="53">
        <f t="shared" si="16"/>
        <v>-45.550000000000011</v>
      </c>
      <c r="Z63" s="40"/>
      <c r="AA63" s="40"/>
      <c r="AB63" s="40"/>
      <c r="AC63" s="40"/>
      <c r="AD63" s="40"/>
      <c r="AE63" s="40"/>
      <c r="AF63" s="40"/>
      <c r="AG63" s="50"/>
      <c r="AH63" s="50"/>
      <c r="AI63" s="50"/>
    </row>
    <row r="64" spans="1:46">
      <c r="A64">
        <v>30</v>
      </c>
      <c r="B64" t="s">
        <v>1225</v>
      </c>
      <c r="C64" t="s">
        <v>1267</v>
      </c>
      <c r="D64" t="s">
        <v>1420</v>
      </c>
      <c r="Q64" s="40"/>
      <c r="R64" s="40"/>
      <c r="S64" s="41"/>
      <c r="T64" s="51"/>
      <c r="U64" s="41"/>
      <c r="V64" s="40"/>
      <c r="W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</row>
    <row r="65" spans="1:4">
      <c r="A65">
        <v>31</v>
      </c>
      <c r="B65" t="s">
        <v>1203</v>
      </c>
      <c r="C65" t="s">
        <v>1273</v>
      </c>
      <c r="D65" t="s">
        <v>1421</v>
      </c>
    </row>
    <row r="66" spans="1:4">
      <c r="A66">
        <v>32</v>
      </c>
      <c r="B66" t="s">
        <v>1210</v>
      </c>
      <c r="C66" t="s">
        <v>1252</v>
      </c>
      <c r="D66" t="s">
        <v>1422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6">
    <mergeCell ref="AW21:BC21"/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4.4"/>
  <sheetData>
    <row r="1" spans="1:16">
      <c r="A1">
        <v>1</v>
      </c>
      <c r="B1" t="s">
        <v>1222</v>
      </c>
      <c r="C1" t="s">
        <v>1261</v>
      </c>
      <c r="D1" t="s">
        <v>1431</v>
      </c>
      <c r="F1">
        <v>1</v>
      </c>
      <c r="G1" t="s">
        <v>1212</v>
      </c>
      <c r="H1" t="s">
        <v>1247</v>
      </c>
      <c r="I1" t="s">
        <v>1461</v>
      </c>
      <c r="M1">
        <v>1</v>
      </c>
      <c r="N1" t="s">
        <v>1231</v>
      </c>
      <c r="O1" t="s">
        <v>1268</v>
      </c>
      <c r="P1" t="s">
        <v>1493</v>
      </c>
    </row>
    <row r="2" spans="1:16">
      <c r="A2">
        <v>2</v>
      </c>
      <c r="B2" t="s">
        <v>1212</v>
      </c>
      <c r="C2" t="s">
        <v>1247</v>
      </c>
      <c r="D2" t="s">
        <v>1432</v>
      </c>
      <c r="F2">
        <v>2</v>
      </c>
      <c r="G2" t="s">
        <v>1232</v>
      </c>
      <c r="H2" t="s">
        <v>1272</v>
      </c>
      <c r="I2" t="s">
        <v>1462</v>
      </c>
      <c r="M2">
        <v>2</v>
      </c>
      <c r="N2" t="s">
        <v>1219</v>
      </c>
      <c r="O2" t="s">
        <v>1260</v>
      </c>
      <c r="P2" t="s">
        <v>1494</v>
      </c>
    </row>
    <row r="3" spans="1:16">
      <c r="A3">
        <v>3</v>
      </c>
      <c r="B3" t="s">
        <v>1223</v>
      </c>
      <c r="C3" t="s">
        <v>1256</v>
      </c>
      <c r="D3" t="s">
        <v>1433</v>
      </c>
      <c r="F3">
        <v>3</v>
      </c>
      <c r="G3" t="s">
        <v>1226</v>
      </c>
      <c r="H3" t="s">
        <v>1255</v>
      </c>
      <c r="I3" t="s">
        <v>1463</v>
      </c>
      <c r="M3">
        <v>3</v>
      </c>
      <c r="N3" t="s">
        <v>1214</v>
      </c>
      <c r="O3" t="s">
        <v>1270</v>
      </c>
      <c r="P3" t="s">
        <v>1495</v>
      </c>
    </row>
    <row r="4" spans="1:16">
      <c r="A4">
        <v>4</v>
      </c>
      <c r="B4" t="s">
        <v>1206</v>
      </c>
      <c r="C4" t="s">
        <v>1263</v>
      </c>
      <c r="D4" t="s">
        <v>1434</v>
      </c>
      <c r="F4">
        <v>4</v>
      </c>
      <c r="G4" t="s">
        <v>1217</v>
      </c>
      <c r="H4" t="s">
        <v>1259</v>
      </c>
      <c r="I4" t="s">
        <v>1464</v>
      </c>
      <c r="M4">
        <v>4</v>
      </c>
      <c r="N4" t="s">
        <v>1206</v>
      </c>
      <c r="O4" t="s">
        <v>1263</v>
      </c>
      <c r="P4" t="s">
        <v>1496</v>
      </c>
    </row>
    <row r="5" spans="1:16">
      <c r="A5">
        <v>5</v>
      </c>
      <c r="B5" t="s">
        <v>1227</v>
      </c>
      <c r="C5" t="s">
        <v>1250</v>
      </c>
      <c r="D5" t="s">
        <v>1435</v>
      </c>
      <c r="F5">
        <v>5</v>
      </c>
      <c r="G5" t="s">
        <v>1219</v>
      </c>
      <c r="H5" t="s">
        <v>1260</v>
      </c>
      <c r="I5" t="s">
        <v>1465</v>
      </c>
      <c r="M5">
        <v>5</v>
      </c>
      <c r="N5" t="s">
        <v>1211</v>
      </c>
      <c r="O5" t="s">
        <v>1253</v>
      </c>
      <c r="P5" t="s">
        <v>1497</v>
      </c>
    </row>
    <row r="6" spans="1:16">
      <c r="A6">
        <v>6</v>
      </c>
      <c r="B6" t="s">
        <v>1226</v>
      </c>
      <c r="C6" t="s">
        <v>1255</v>
      </c>
      <c r="D6" t="s">
        <v>1436</v>
      </c>
      <c r="F6">
        <v>6</v>
      </c>
      <c r="G6" t="s">
        <v>1216</v>
      </c>
      <c r="H6" t="s">
        <v>1269</v>
      </c>
      <c r="I6" t="s">
        <v>1466</v>
      </c>
      <c r="M6">
        <v>6</v>
      </c>
      <c r="N6" t="s">
        <v>1208</v>
      </c>
      <c r="O6" t="s">
        <v>1264</v>
      </c>
      <c r="P6" t="s">
        <v>1498</v>
      </c>
    </row>
    <row r="7" spans="1:16">
      <c r="A7">
        <v>7</v>
      </c>
      <c r="B7" t="s">
        <v>1233</v>
      </c>
      <c r="C7" t="s">
        <v>1243</v>
      </c>
      <c r="D7" t="s">
        <v>1437</v>
      </c>
      <c r="F7">
        <v>7</v>
      </c>
      <c r="G7" t="s">
        <v>1213</v>
      </c>
      <c r="H7" t="s">
        <v>1246</v>
      </c>
      <c r="I7" t="s">
        <v>1467</v>
      </c>
      <c r="M7">
        <v>7</v>
      </c>
      <c r="N7" t="s">
        <v>1221</v>
      </c>
      <c r="O7" t="s">
        <v>1244</v>
      </c>
      <c r="P7" t="s">
        <v>1499</v>
      </c>
    </row>
    <row r="8" spans="1:16">
      <c r="A8">
        <v>8</v>
      </c>
      <c r="B8" t="s">
        <v>1257</v>
      </c>
      <c r="C8" t="s">
        <v>1258</v>
      </c>
      <c r="D8" t="s">
        <v>1438</v>
      </c>
      <c r="F8">
        <v>8</v>
      </c>
      <c r="G8" t="s">
        <v>1224</v>
      </c>
      <c r="H8" t="s">
        <v>1265</v>
      </c>
      <c r="I8" t="s">
        <v>1468</v>
      </c>
      <c r="M8">
        <v>8</v>
      </c>
      <c r="N8" t="s">
        <v>1215</v>
      </c>
      <c r="O8" t="s">
        <v>1245</v>
      </c>
      <c r="P8" t="s">
        <v>1500</v>
      </c>
    </row>
    <row r="9" spans="1:16">
      <c r="A9">
        <v>9</v>
      </c>
      <c r="B9" t="s">
        <v>1209</v>
      </c>
      <c r="C9" t="s">
        <v>1249</v>
      </c>
      <c r="D9" t="s">
        <v>1439</v>
      </c>
      <c r="F9">
        <v>9</v>
      </c>
      <c r="G9" t="s">
        <v>1231</v>
      </c>
      <c r="H9" t="s">
        <v>1268</v>
      </c>
      <c r="I9" t="s">
        <v>1469</v>
      </c>
      <c r="M9">
        <v>9</v>
      </c>
      <c r="N9" t="s">
        <v>1228</v>
      </c>
      <c r="O9" t="s">
        <v>1266</v>
      </c>
      <c r="P9" t="s">
        <v>1501</v>
      </c>
    </row>
    <row r="10" spans="1:16">
      <c r="A10">
        <v>10</v>
      </c>
      <c r="B10" t="s">
        <v>1208</v>
      </c>
      <c r="C10" t="s">
        <v>1264</v>
      </c>
      <c r="D10" t="s">
        <v>1440</v>
      </c>
      <c r="F10">
        <v>10</v>
      </c>
      <c r="G10" t="s">
        <v>1228</v>
      </c>
      <c r="H10" t="s">
        <v>1266</v>
      </c>
      <c r="I10" t="s">
        <v>1470</v>
      </c>
      <c r="M10">
        <v>10</v>
      </c>
      <c r="N10" t="s">
        <v>1233</v>
      </c>
      <c r="O10" t="s">
        <v>1243</v>
      </c>
      <c r="P10" t="s">
        <v>1502</v>
      </c>
    </row>
    <row r="11" spans="1:16">
      <c r="A11">
        <v>11</v>
      </c>
      <c r="B11" t="s">
        <v>1221</v>
      </c>
      <c r="C11" t="s">
        <v>1244</v>
      </c>
      <c r="D11" t="s">
        <v>1441</v>
      </c>
      <c r="F11">
        <v>11</v>
      </c>
      <c r="G11" t="s">
        <v>1206</v>
      </c>
      <c r="H11" t="s">
        <v>1263</v>
      </c>
      <c r="I11" t="s">
        <v>1471</v>
      </c>
      <c r="M11">
        <v>11</v>
      </c>
      <c r="N11" t="s">
        <v>1212</v>
      </c>
      <c r="O11" t="s">
        <v>1247</v>
      </c>
      <c r="P11" t="s">
        <v>1503</v>
      </c>
    </row>
    <row r="12" spans="1:16">
      <c r="A12">
        <v>12</v>
      </c>
      <c r="B12" t="s">
        <v>1211</v>
      </c>
      <c r="C12" t="s">
        <v>1253</v>
      </c>
      <c r="D12" t="s">
        <v>1442</v>
      </c>
      <c r="F12">
        <v>12</v>
      </c>
      <c r="G12" t="s">
        <v>1214</v>
      </c>
      <c r="H12" t="s">
        <v>1270</v>
      </c>
      <c r="I12" t="s">
        <v>1472</v>
      </c>
      <c r="M12">
        <v>12</v>
      </c>
      <c r="N12" t="s">
        <v>1210</v>
      </c>
      <c r="O12" t="s">
        <v>1252</v>
      </c>
      <c r="P12" t="s">
        <v>1504</v>
      </c>
    </row>
    <row r="13" spans="1:16">
      <c r="A13">
        <v>13</v>
      </c>
      <c r="B13" t="s">
        <v>1218</v>
      </c>
      <c r="C13" t="s">
        <v>1254</v>
      </c>
      <c r="D13" t="s">
        <v>1443</v>
      </c>
      <c r="F13">
        <v>13</v>
      </c>
      <c r="G13" t="s">
        <v>1207</v>
      </c>
      <c r="H13" t="s">
        <v>1248</v>
      </c>
      <c r="I13" t="s">
        <v>1473</v>
      </c>
      <c r="M13">
        <v>13</v>
      </c>
      <c r="N13" t="s">
        <v>1218</v>
      </c>
      <c r="O13" t="s">
        <v>1254</v>
      </c>
      <c r="P13" t="s">
        <v>1505</v>
      </c>
    </row>
    <row r="14" spans="1:16">
      <c r="A14">
        <v>14</v>
      </c>
      <c r="B14" t="s">
        <v>1224</v>
      </c>
      <c r="C14" t="s">
        <v>1265</v>
      </c>
      <c r="D14" t="s">
        <v>1443</v>
      </c>
      <c r="F14">
        <v>14</v>
      </c>
      <c r="G14" t="s">
        <v>1209</v>
      </c>
      <c r="H14" t="s">
        <v>1249</v>
      </c>
      <c r="I14" t="s">
        <v>1474</v>
      </c>
      <c r="M14">
        <v>14</v>
      </c>
      <c r="N14" t="s">
        <v>1225</v>
      </c>
      <c r="O14" t="s">
        <v>1267</v>
      </c>
      <c r="P14" t="s">
        <v>1506</v>
      </c>
    </row>
    <row r="15" spans="1:16">
      <c r="A15">
        <v>15</v>
      </c>
      <c r="B15" t="s">
        <v>1231</v>
      </c>
      <c r="C15" t="s">
        <v>1268</v>
      </c>
      <c r="D15" t="s">
        <v>1444</v>
      </c>
      <c r="F15">
        <v>15</v>
      </c>
      <c r="G15" t="s">
        <v>1218</v>
      </c>
      <c r="H15" t="s">
        <v>1254</v>
      </c>
      <c r="I15" t="s">
        <v>1475</v>
      </c>
      <c r="M15">
        <v>15</v>
      </c>
      <c r="N15" t="s">
        <v>1217</v>
      </c>
      <c r="O15" t="s">
        <v>1259</v>
      </c>
      <c r="P15" t="s">
        <v>1507</v>
      </c>
    </row>
    <row r="16" spans="1:16">
      <c r="A16">
        <v>16</v>
      </c>
      <c r="B16" t="s">
        <v>1216</v>
      </c>
      <c r="C16" t="s">
        <v>1269</v>
      </c>
      <c r="D16" t="s">
        <v>1445</v>
      </c>
      <c r="F16">
        <v>16</v>
      </c>
      <c r="G16" t="s">
        <v>1215</v>
      </c>
      <c r="H16" t="s">
        <v>1245</v>
      </c>
      <c r="I16" t="s">
        <v>1476</v>
      </c>
      <c r="M16">
        <v>16</v>
      </c>
      <c r="N16" t="s">
        <v>1222</v>
      </c>
      <c r="O16" t="s">
        <v>1261</v>
      </c>
      <c r="P16" t="s">
        <v>1508</v>
      </c>
    </row>
    <row r="17" spans="1:16">
      <c r="A17">
        <v>17</v>
      </c>
      <c r="B17" t="s">
        <v>1204</v>
      </c>
      <c r="C17" t="s">
        <v>1262</v>
      </c>
      <c r="D17" t="s">
        <v>1446</v>
      </c>
      <c r="F17">
        <v>17</v>
      </c>
      <c r="G17" t="s">
        <v>1227</v>
      </c>
      <c r="H17" t="s">
        <v>1250</v>
      </c>
      <c r="I17" t="s">
        <v>1477</v>
      </c>
      <c r="M17">
        <v>17</v>
      </c>
      <c r="N17" t="s">
        <v>1224</v>
      </c>
      <c r="O17" t="s">
        <v>1265</v>
      </c>
      <c r="P17" t="s">
        <v>1509</v>
      </c>
    </row>
    <row r="18" spans="1:16">
      <c r="A18">
        <v>18</v>
      </c>
      <c r="B18" t="s">
        <v>1220</v>
      </c>
      <c r="C18" t="s">
        <v>1242</v>
      </c>
      <c r="D18" t="s">
        <v>1447</v>
      </c>
      <c r="F18">
        <v>18</v>
      </c>
      <c r="G18" t="s">
        <v>1203</v>
      </c>
      <c r="H18" t="s">
        <v>1273</v>
      </c>
      <c r="I18" t="s">
        <v>1478</v>
      </c>
      <c r="M18">
        <v>18</v>
      </c>
      <c r="N18" t="s">
        <v>1227</v>
      </c>
      <c r="O18" t="s">
        <v>1250</v>
      </c>
      <c r="P18" t="s">
        <v>1510</v>
      </c>
    </row>
    <row r="19" spans="1:16">
      <c r="A19">
        <v>19</v>
      </c>
      <c r="B19" t="s">
        <v>1215</v>
      </c>
      <c r="C19" t="s">
        <v>1245</v>
      </c>
      <c r="D19" t="s">
        <v>1448</v>
      </c>
      <c r="F19">
        <v>19</v>
      </c>
      <c r="G19" t="s">
        <v>1257</v>
      </c>
      <c r="H19" t="s">
        <v>1258</v>
      </c>
      <c r="I19" t="s">
        <v>1479</v>
      </c>
      <c r="M19">
        <v>19</v>
      </c>
      <c r="N19" t="s">
        <v>1220</v>
      </c>
      <c r="O19" t="s">
        <v>1242</v>
      </c>
      <c r="P19" t="s">
        <v>1511</v>
      </c>
    </row>
    <row r="20" spans="1:16">
      <c r="A20">
        <v>20</v>
      </c>
      <c r="B20" t="s">
        <v>1219</v>
      </c>
      <c r="C20" t="s">
        <v>1260</v>
      </c>
      <c r="D20" t="s">
        <v>1449</v>
      </c>
      <c r="F20">
        <v>20</v>
      </c>
      <c r="G20" t="s">
        <v>1205</v>
      </c>
      <c r="H20" t="s">
        <v>1241</v>
      </c>
      <c r="I20" t="s">
        <v>1480</v>
      </c>
      <c r="M20">
        <v>20</v>
      </c>
      <c r="N20" t="s">
        <v>1213</v>
      </c>
      <c r="O20" t="s">
        <v>1246</v>
      </c>
      <c r="P20" t="s">
        <v>1512</v>
      </c>
    </row>
    <row r="21" spans="1:16">
      <c r="A21">
        <v>21</v>
      </c>
      <c r="B21" t="s">
        <v>1229</v>
      </c>
      <c r="C21" t="s">
        <v>1271</v>
      </c>
      <c r="D21" t="s">
        <v>1450</v>
      </c>
      <c r="F21">
        <v>21</v>
      </c>
      <c r="G21" t="s">
        <v>1211</v>
      </c>
      <c r="H21" t="s">
        <v>1253</v>
      </c>
      <c r="I21" t="s">
        <v>1481</v>
      </c>
      <c r="M21">
        <v>21</v>
      </c>
      <c r="N21" t="s">
        <v>1226</v>
      </c>
      <c r="O21" t="s">
        <v>1255</v>
      </c>
      <c r="P21" t="s">
        <v>1513</v>
      </c>
    </row>
    <row r="22" spans="1:16">
      <c r="A22">
        <v>22</v>
      </c>
      <c r="B22" t="s">
        <v>1207</v>
      </c>
      <c r="C22" t="s">
        <v>1248</v>
      </c>
      <c r="D22" t="s">
        <v>1451</v>
      </c>
      <c r="F22">
        <v>22</v>
      </c>
      <c r="G22" t="s">
        <v>1223</v>
      </c>
      <c r="H22" t="s">
        <v>1256</v>
      </c>
      <c r="I22" t="s">
        <v>1482</v>
      </c>
      <c r="M22">
        <v>22</v>
      </c>
      <c r="N22" t="s">
        <v>1205</v>
      </c>
      <c r="O22" t="s">
        <v>1241</v>
      </c>
      <c r="P22" t="s">
        <v>1514</v>
      </c>
    </row>
    <row r="23" spans="1:16">
      <c r="A23">
        <v>23</v>
      </c>
      <c r="B23" t="s">
        <v>1225</v>
      </c>
      <c r="C23" t="s">
        <v>1267</v>
      </c>
      <c r="D23" t="s">
        <v>1371</v>
      </c>
      <c r="F23">
        <v>23</v>
      </c>
      <c r="G23" t="s">
        <v>1222</v>
      </c>
      <c r="H23" t="s">
        <v>1261</v>
      </c>
      <c r="I23" t="s">
        <v>1483</v>
      </c>
      <c r="M23">
        <v>23</v>
      </c>
      <c r="N23" t="s">
        <v>1257</v>
      </c>
      <c r="O23" t="s">
        <v>1258</v>
      </c>
      <c r="P23" t="s">
        <v>1515</v>
      </c>
    </row>
    <row r="24" spans="1:16">
      <c r="A24">
        <v>24</v>
      </c>
      <c r="B24" t="s">
        <v>1228</v>
      </c>
      <c r="C24" t="s">
        <v>1266</v>
      </c>
      <c r="D24" t="s">
        <v>1452</v>
      </c>
      <c r="F24">
        <v>24</v>
      </c>
      <c r="G24" t="s">
        <v>1210</v>
      </c>
      <c r="H24" t="s">
        <v>1252</v>
      </c>
      <c r="I24" t="s">
        <v>1484</v>
      </c>
      <c r="M24">
        <v>24</v>
      </c>
      <c r="N24" t="s">
        <v>1207</v>
      </c>
      <c r="O24" t="s">
        <v>1248</v>
      </c>
      <c r="P24" t="s">
        <v>1516</v>
      </c>
    </row>
    <row r="25" spans="1:16">
      <c r="A25">
        <v>25</v>
      </c>
      <c r="B25" t="s">
        <v>1213</v>
      </c>
      <c r="C25" t="s">
        <v>1246</v>
      </c>
      <c r="D25" t="s">
        <v>1453</v>
      </c>
      <c r="F25">
        <v>25</v>
      </c>
      <c r="G25" t="s">
        <v>1233</v>
      </c>
      <c r="H25" t="s">
        <v>1243</v>
      </c>
      <c r="I25" t="s">
        <v>1485</v>
      </c>
      <c r="M25">
        <v>25</v>
      </c>
      <c r="N25" t="s">
        <v>1203</v>
      </c>
      <c r="O25" t="s">
        <v>1273</v>
      </c>
      <c r="P25" t="s">
        <v>1517</v>
      </c>
    </row>
    <row r="26" spans="1:16">
      <c r="A26">
        <v>26</v>
      </c>
      <c r="B26" t="s">
        <v>1210</v>
      </c>
      <c r="C26" t="s">
        <v>1252</v>
      </c>
      <c r="D26" t="s">
        <v>1423</v>
      </c>
      <c r="F26">
        <v>26</v>
      </c>
      <c r="G26" t="s">
        <v>1208</v>
      </c>
      <c r="H26" t="s">
        <v>1264</v>
      </c>
      <c r="I26" t="s">
        <v>1486</v>
      </c>
      <c r="M26">
        <v>26</v>
      </c>
      <c r="N26" t="s">
        <v>1204</v>
      </c>
      <c r="O26" t="s">
        <v>1262</v>
      </c>
      <c r="P26" t="s">
        <v>1518</v>
      </c>
    </row>
    <row r="27" spans="1:16">
      <c r="A27">
        <v>27</v>
      </c>
      <c r="B27" t="s">
        <v>1203</v>
      </c>
      <c r="C27" t="s">
        <v>1273</v>
      </c>
      <c r="D27" t="s">
        <v>1454</v>
      </c>
      <c r="F27">
        <v>27</v>
      </c>
      <c r="G27" t="s">
        <v>1225</v>
      </c>
      <c r="H27" t="s">
        <v>1267</v>
      </c>
      <c r="I27" t="s">
        <v>1487</v>
      </c>
      <c r="M27">
        <v>27</v>
      </c>
      <c r="N27" t="s">
        <v>1209</v>
      </c>
      <c r="O27" t="s">
        <v>1249</v>
      </c>
      <c r="P27" t="s">
        <v>1519</v>
      </c>
    </row>
    <row r="28" spans="1:16">
      <c r="A28">
        <v>28</v>
      </c>
      <c r="B28" t="s">
        <v>1217</v>
      </c>
      <c r="C28" t="s">
        <v>1259</v>
      </c>
      <c r="D28" t="s">
        <v>1455</v>
      </c>
      <c r="F28">
        <v>28</v>
      </c>
      <c r="G28" t="s">
        <v>1220</v>
      </c>
      <c r="H28" t="s">
        <v>1242</v>
      </c>
      <c r="I28" t="s">
        <v>1488</v>
      </c>
      <c r="M28">
        <v>28</v>
      </c>
      <c r="N28" t="s">
        <v>1232</v>
      </c>
      <c r="O28" t="s">
        <v>1272</v>
      </c>
      <c r="P28" t="s">
        <v>1520</v>
      </c>
    </row>
    <row r="29" spans="1:16">
      <c r="A29">
        <v>29</v>
      </c>
      <c r="B29" t="s">
        <v>1230</v>
      </c>
      <c r="C29" t="s">
        <v>1251</v>
      </c>
      <c r="D29" t="s">
        <v>1456</v>
      </c>
      <c r="F29">
        <v>29</v>
      </c>
      <c r="G29" t="s">
        <v>1230</v>
      </c>
      <c r="H29" t="s">
        <v>1251</v>
      </c>
      <c r="I29" t="s">
        <v>1306</v>
      </c>
      <c r="M29">
        <v>29</v>
      </c>
      <c r="N29" t="s">
        <v>1230</v>
      </c>
      <c r="O29" t="s">
        <v>1251</v>
      </c>
      <c r="P29" t="s">
        <v>1521</v>
      </c>
    </row>
    <row r="30" spans="1:16">
      <c r="A30">
        <v>30</v>
      </c>
      <c r="B30" t="s">
        <v>1232</v>
      </c>
      <c r="C30" t="s">
        <v>1272</v>
      </c>
      <c r="D30" t="s">
        <v>1457</v>
      </c>
      <c r="F30">
        <v>30</v>
      </c>
      <c r="G30" t="s">
        <v>1221</v>
      </c>
      <c r="H30" t="s">
        <v>1244</v>
      </c>
      <c r="I30" t="s">
        <v>1489</v>
      </c>
      <c r="M30">
        <v>30</v>
      </c>
      <c r="N30" t="s">
        <v>1223</v>
      </c>
      <c r="O30" t="s">
        <v>1256</v>
      </c>
      <c r="P30" t="s">
        <v>1522</v>
      </c>
    </row>
    <row r="31" spans="1:16">
      <c r="A31">
        <v>31</v>
      </c>
      <c r="B31" t="s">
        <v>1205</v>
      </c>
      <c r="C31" t="s">
        <v>1241</v>
      </c>
      <c r="D31" t="s">
        <v>1458</v>
      </c>
      <c r="F31">
        <v>31</v>
      </c>
      <c r="G31" t="s">
        <v>1229</v>
      </c>
      <c r="H31" t="s">
        <v>1271</v>
      </c>
      <c r="I31" t="s">
        <v>1490</v>
      </c>
      <c r="M31">
        <v>31</v>
      </c>
      <c r="N31" t="s">
        <v>1216</v>
      </c>
      <c r="O31" t="s">
        <v>1269</v>
      </c>
      <c r="P31" t="s">
        <v>1523</v>
      </c>
    </row>
    <row r="32" spans="1:16">
      <c r="A32">
        <v>32</v>
      </c>
      <c r="B32" t="s">
        <v>1214</v>
      </c>
      <c r="C32" t="s">
        <v>1270</v>
      </c>
      <c r="D32" t="s">
        <v>1459</v>
      </c>
      <c r="F32">
        <v>32</v>
      </c>
      <c r="G32" t="s">
        <v>1204</v>
      </c>
      <c r="H32" t="s">
        <v>1262</v>
      </c>
      <c r="I32" t="s">
        <v>1491</v>
      </c>
      <c r="M32">
        <v>32</v>
      </c>
      <c r="N32" t="s">
        <v>1229</v>
      </c>
      <c r="O32" t="s">
        <v>1271</v>
      </c>
      <c r="P32" t="s">
        <v>1524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4.4"/>
  <cols>
    <col min="1" max="1" width="22.44140625" bestFit="1" customWidth="1"/>
    <col min="6" max="6" width="22.44140625" bestFit="1" customWidth="1"/>
    <col min="7" max="7" width="9.44140625" bestFit="1" customWidth="1"/>
    <col min="10" max="10" width="22.44140625" bestFit="1" customWidth="1"/>
  </cols>
  <sheetData>
    <row r="1" spans="1:12">
      <c r="A1" t="s">
        <v>1179</v>
      </c>
      <c r="B1" t="s">
        <v>1180</v>
      </c>
      <c r="F1" s="44" t="s">
        <v>1181</v>
      </c>
      <c r="G1" t="s">
        <v>1183</v>
      </c>
      <c r="J1" t="s">
        <v>1184</v>
      </c>
      <c r="K1" t="s">
        <v>1185</v>
      </c>
      <c r="L1" t="s">
        <v>975</v>
      </c>
    </row>
    <row r="2" spans="1:12">
      <c r="A2" s="40" t="s">
        <v>1164</v>
      </c>
      <c r="B2">
        <v>1</v>
      </c>
      <c r="F2" s="45" t="s">
        <v>33</v>
      </c>
      <c r="G2">
        <v>1</v>
      </c>
      <c r="J2" s="45" t="s">
        <v>33</v>
      </c>
      <c r="K2">
        <v>1</v>
      </c>
      <c r="L2">
        <v>2026</v>
      </c>
    </row>
    <row r="3" spans="1:12">
      <c r="A3" s="40" t="s">
        <v>478</v>
      </c>
      <c r="B3">
        <v>1</v>
      </c>
      <c r="F3" s="45" t="s">
        <v>419</v>
      </c>
      <c r="G3">
        <v>1</v>
      </c>
      <c r="J3" s="45" t="s">
        <v>419</v>
      </c>
      <c r="K3">
        <v>2</v>
      </c>
      <c r="L3">
        <v>2026</v>
      </c>
    </row>
    <row r="4" spans="1:12">
      <c r="A4" s="40" t="s">
        <v>954</v>
      </c>
      <c r="B4">
        <v>1</v>
      </c>
      <c r="F4" s="45" t="s">
        <v>84</v>
      </c>
      <c r="G4">
        <v>1</v>
      </c>
      <c r="J4" s="45" t="s">
        <v>84</v>
      </c>
      <c r="K4">
        <v>3</v>
      </c>
      <c r="L4">
        <v>2026</v>
      </c>
    </row>
    <row r="5" spans="1:12">
      <c r="A5" s="40" t="s">
        <v>105</v>
      </c>
      <c r="B5">
        <v>1</v>
      </c>
      <c r="F5" s="45" t="s">
        <v>956</v>
      </c>
      <c r="G5">
        <v>1</v>
      </c>
      <c r="J5" s="45" t="s">
        <v>956</v>
      </c>
      <c r="K5">
        <v>4</v>
      </c>
      <c r="L5">
        <v>2026</v>
      </c>
    </row>
    <row r="6" spans="1:12">
      <c r="A6" s="40" t="s">
        <v>66</v>
      </c>
      <c r="B6">
        <v>1</v>
      </c>
      <c r="F6" s="45" t="s">
        <v>39</v>
      </c>
      <c r="G6">
        <v>1</v>
      </c>
      <c r="J6" s="45" t="s">
        <v>39</v>
      </c>
      <c r="K6">
        <v>5</v>
      </c>
      <c r="L6">
        <v>2026</v>
      </c>
    </row>
    <row r="7" spans="1:12">
      <c r="A7" s="40" t="s">
        <v>180</v>
      </c>
      <c r="B7">
        <v>1</v>
      </c>
      <c r="F7" s="45" t="s">
        <v>75</v>
      </c>
      <c r="G7">
        <v>1</v>
      </c>
      <c r="J7" s="45" t="s">
        <v>75</v>
      </c>
      <c r="K7">
        <v>6</v>
      </c>
      <c r="L7">
        <v>2026</v>
      </c>
    </row>
    <row r="8" spans="1:12">
      <c r="A8" s="40" t="s">
        <v>12</v>
      </c>
      <c r="B8">
        <v>1</v>
      </c>
      <c r="F8" s="45" t="s">
        <v>210</v>
      </c>
      <c r="G8">
        <v>1</v>
      </c>
      <c r="J8" s="45" t="s">
        <v>210</v>
      </c>
      <c r="K8">
        <v>7</v>
      </c>
      <c r="L8">
        <v>2026</v>
      </c>
    </row>
    <row r="9" spans="1:12">
      <c r="A9" s="40" t="s">
        <v>210</v>
      </c>
      <c r="B9">
        <v>1</v>
      </c>
      <c r="F9" s="45" t="s">
        <v>21</v>
      </c>
      <c r="G9">
        <v>2</v>
      </c>
      <c r="J9" s="45" t="s">
        <v>21</v>
      </c>
      <c r="K9">
        <v>8</v>
      </c>
      <c r="L9">
        <v>2026</v>
      </c>
    </row>
    <row r="10" spans="1:12">
      <c r="A10" s="40" t="s">
        <v>54</v>
      </c>
      <c r="B10">
        <v>1</v>
      </c>
      <c r="F10" s="45" t="s">
        <v>180</v>
      </c>
      <c r="G10">
        <v>1</v>
      </c>
      <c r="J10" s="45" t="s">
        <v>180</v>
      </c>
      <c r="K10">
        <v>9</v>
      </c>
      <c r="L10">
        <v>2026</v>
      </c>
    </row>
    <row r="11" spans="1:12">
      <c r="A11" s="40" t="s">
        <v>90</v>
      </c>
      <c r="B11">
        <v>1</v>
      </c>
      <c r="F11" s="45" t="s">
        <v>90</v>
      </c>
      <c r="G11">
        <v>2</v>
      </c>
      <c r="J11" s="45" t="s">
        <v>90</v>
      </c>
      <c r="K11">
        <v>10</v>
      </c>
      <c r="L11">
        <v>2026</v>
      </c>
    </row>
    <row r="12" spans="1:12">
      <c r="A12" s="40" t="s">
        <v>84</v>
      </c>
      <c r="B12">
        <v>1</v>
      </c>
      <c r="F12" s="45" t="s">
        <v>959</v>
      </c>
      <c r="G12">
        <v>1</v>
      </c>
      <c r="J12" s="45" t="s">
        <v>959</v>
      </c>
      <c r="K12">
        <v>11</v>
      </c>
      <c r="L12">
        <v>2026</v>
      </c>
    </row>
    <row r="13" spans="1:12">
      <c r="A13" s="40" t="s">
        <v>204</v>
      </c>
      <c r="B13">
        <v>1</v>
      </c>
      <c r="F13" s="45" t="s">
        <v>12</v>
      </c>
      <c r="G13">
        <v>1</v>
      </c>
      <c r="J13" s="45" t="s">
        <v>12</v>
      </c>
      <c r="K13">
        <v>12</v>
      </c>
      <c r="L13">
        <v>2026</v>
      </c>
    </row>
    <row r="14" spans="1:12">
      <c r="A14" s="40" t="s">
        <v>956</v>
      </c>
      <c r="B14">
        <v>1</v>
      </c>
      <c r="F14" s="45" t="s">
        <v>1169</v>
      </c>
      <c r="G14">
        <v>1</v>
      </c>
      <c r="J14" s="45" t="s">
        <v>1169</v>
      </c>
      <c r="K14">
        <v>13</v>
      </c>
      <c r="L14">
        <v>2026</v>
      </c>
    </row>
    <row r="15" spans="1:12">
      <c r="A15" s="40" t="s">
        <v>18</v>
      </c>
      <c r="B15">
        <v>1</v>
      </c>
      <c r="F15" s="45" t="s">
        <v>1164</v>
      </c>
      <c r="G15">
        <v>1</v>
      </c>
      <c r="J15" s="45" t="s">
        <v>1164</v>
      </c>
      <c r="K15">
        <v>14</v>
      </c>
      <c r="L15">
        <v>2026</v>
      </c>
    </row>
    <row r="16" spans="1:12">
      <c r="A16" s="40" t="s">
        <v>81</v>
      </c>
      <c r="B16">
        <v>1</v>
      </c>
      <c r="F16" s="45" t="s">
        <v>57</v>
      </c>
      <c r="G16">
        <v>1</v>
      </c>
      <c r="J16" s="45" t="s">
        <v>57</v>
      </c>
      <c r="K16">
        <v>15</v>
      </c>
      <c r="L16">
        <v>2026</v>
      </c>
    </row>
    <row r="17" spans="1:12">
      <c r="A17" s="40" t="s">
        <v>27</v>
      </c>
      <c r="B17">
        <v>1</v>
      </c>
      <c r="F17" s="45" t="s">
        <v>27</v>
      </c>
      <c r="G17">
        <v>1</v>
      </c>
      <c r="J17" s="45" t="s">
        <v>27</v>
      </c>
      <c r="K17">
        <v>16</v>
      </c>
      <c r="L17">
        <v>2026</v>
      </c>
    </row>
    <row r="18" spans="1:12">
      <c r="A18" s="40" t="s">
        <v>57</v>
      </c>
      <c r="B18">
        <v>1</v>
      </c>
      <c r="F18" s="45" t="s">
        <v>969</v>
      </c>
      <c r="G18">
        <v>1</v>
      </c>
      <c r="J18" s="45" t="s">
        <v>969</v>
      </c>
      <c r="K18">
        <v>17</v>
      </c>
      <c r="L18">
        <v>2026</v>
      </c>
    </row>
    <row r="19" spans="1:12">
      <c r="A19" s="40" t="s">
        <v>90</v>
      </c>
      <c r="B19">
        <v>1</v>
      </c>
      <c r="F19" s="45" t="s">
        <v>24</v>
      </c>
      <c r="G19">
        <v>1</v>
      </c>
      <c r="J19" s="45" t="s">
        <v>24</v>
      </c>
      <c r="K19">
        <v>18</v>
      </c>
      <c r="L19">
        <v>2026</v>
      </c>
    </row>
    <row r="20" spans="1:12">
      <c r="A20" s="40" t="s">
        <v>87</v>
      </c>
      <c r="B20">
        <v>1</v>
      </c>
      <c r="F20" s="45" t="s">
        <v>8</v>
      </c>
      <c r="G20">
        <v>1</v>
      </c>
      <c r="J20" s="45" t="s">
        <v>8</v>
      </c>
      <c r="K20">
        <v>19</v>
      </c>
      <c r="L20">
        <v>2026</v>
      </c>
    </row>
    <row r="21" spans="1:12">
      <c r="A21" s="40" t="s">
        <v>39</v>
      </c>
      <c r="B21">
        <v>1</v>
      </c>
      <c r="F21" s="45" t="s">
        <v>144</v>
      </c>
      <c r="G21">
        <v>1</v>
      </c>
      <c r="J21" s="45" t="s">
        <v>144</v>
      </c>
      <c r="K21">
        <v>20</v>
      </c>
      <c r="L21">
        <v>2026</v>
      </c>
    </row>
    <row r="22" spans="1:12">
      <c r="A22" s="40" t="s">
        <v>45</v>
      </c>
      <c r="B22">
        <v>1</v>
      </c>
      <c r="F22" s="45" t="s">
        <v>66</v>
      </c>
      <c r="G22">
        <v>1</v>
      </c>
      <c r="J22" s="45" t="s">
        <v>66</v>
      </c>
      <c r="K22">
        <v>21</v>
      </c>
      <c r="L22">
        <v>2026</v>
      </c>
    </row>
    <row r="23" spans="1:12">
      <c r="A23" s="40" t="s">
        <v>75</v>
      </c>
      <c r="B23">
        <v>1</v>
      </c>
      <c r="F23" s="45" t="s">
        <v>1121</v>
      </c>
      <c r="G23">
        <v>1</v>
      </c>
      <c r="J23" s="45" t="s">
        <v>1121</v>
      </c>
      <c r="K23">
        <v>22</v>
      </c>
      <c r="L23">
        <v>2026</v>
      </c>
    </row>
    <row r="24" spans="1:12">
      <c r="A24" s="40" t="s">
        <v>973</v>
      </c>
      <c r="B24">
        <v>1</v>
      </c>
      <c r="F24" s="45" t="s">
        <v>45</v>
      </c>
      <c r="G24">
        <v>1</v>
      </c>
      <c r="J24" s="45" t="s">
        <v>45</v>
      </c>
      <c r="K24">
        <v>23</v>
      </c>
      <c r="L24">
        <v>2026</v>
      </c>
    </row>
    <row r="25" spans="1:12">
      <c r="A25" s="40" t="s">
        <v>8</v>
      </c>
      <c r="B25">
        <v>1</v>
      </c>
      <c r="F25" s="45" t="s">
        <v>1132</v>
      </c>
      <c r="G25">
        <v>1</v>
      </c>
      <c r="J25" s="45" t="s">
        <v>1132</v>
      </c>
      <c r="K25">
        <v>24</v>
      </c>
      <c r="L25">
        <v>2026</v>
      </c>
    </row>
    <row r="26" spans="1:12">
      <c r="A26" s="40" t="s">
        <v>969</v>
      </c>
      <c r="B26">
        <v>1</v>
      </c>
      <c r="F26" s="45" t="s">
        <v>204</v>
      </c>
      <c r="G26">
        <v>1</v>
      </c>
      <c r="J26" s="45" t="s">
        <v>204</v>
      </c>
      <c r="K26">
        <v>25</v>
      </c>
      <c r="L26">
        <v>2026</v>
      </c>
    </row>
    <row r="27" spans="1:12">
      <c r="A27" s="40" t="s">
        <v>30</v>
      </c>
      <c r="B27">
        <v>1</v>
      </c>
      <c r="F27" s="45" t="s">
        <v>110</v>
      </c>
      <c r="G27">
        <v>1</v>
      </c>
      <c r="J27" s="45" t="s">
        <v>110</v>
      </c>
      <c r="K27">
        <v>26</v>
      </c>
      <c r="L27">
        <v>2026</v>
      </c>
    </row>
    <row r="28" spans="1:12">
      <c r="A28" s="40" t="s">
        <v>130</v>
      </c>
      <c r="B28">
        <v>1</v>
      </c>
      <c r="F28" s="45" t="s">
        <v>54</v>
      </c>
      <c r="G28">
        <v>1</v>
      </c>
      <c r="J28" s="45" t="s">
        <v>54</v>
      </c>
      <c r="K28">
        <v>27</v>
      </c>
      <c r="L28">
        <v>2026</v>
      </c>
    </row>
    <row r="29" spans="1:12">
      <c r="A29" s="40" t="s">
        <v>87</v>
      </c>
      <c r="B29">
        <v>1</v>
      </c>
      <c r="F29" s="45" t="s">
        <v>216</v>
      </c>
      <c r="G29">
        <v>1</v>
      </c>
      <c r="J29" s="45" t="s">
        <v>216</v>
      </c>
      <c r="K29">
        <v>28</v>
      </c>
      <c r="L29">
        <v>2026</v>
      </c>
    </row>
    <row r="30" spans="1:12">
      <c r="A30" s="40" t="s">
        <v>21</v>
      </c>
      <c r="B30">
        <v>1</v>
      </c>
      <c r="F30" s="45" t="s">
        <v>5</v>
      </c>
      <c r="G30">
        <v>1</v>
      </c>
      <c r="J30" s="45" t="s">
        <v>5</v>
      </c>
      <c r="K30">
        <v>29</v>
      </c>
      <c r="L30">
        <v>2026</v>
      </c>
    </row>
    <row r="31" spans="1:12">
      <c r="A31" s="40" t="s">
        <v>33</v>
      </c>
      <c r="B31">
        <v>1</v>
      </c>
      <c r="F31" s="45" t="s">
        <v>954</v>
      </c>
      <c r="G31">
        <v>1</v>
      </c>
      <c r="J31" s="45" t="s">
        <v>954</v>
      </c>
      <c r="K31">
        <v>30</v>
      </c>
      <c r="L31">
        <v>2026</v>
      </c>
    </row>
    <row r="32" spans="1:12">
      <c r="A32" s="40" t="s">
        <v>24</v>
      </c>
      <c r="B32">
        <v>1</v>
      </c>
      <c r="F32" s="45" t="s">
        <v>1128</v>
      </c>
      <c r="G32">
        <v>1</v>
      </c>
      <c r="J32" s="45" t="s">
        <v>1128</v>
      </c>
      <c r="K32">
        <v>31</v>
      </c>
      <c r="L32">
        <v>2026</v>
      </c>
    </row>
    <row r="33" spans="1:12">
      <c r="A33" s="40" t="s">
        <v>1121</v>
      </c>
      <c r="B33">
        <v>1</v>
      </c>
      <c r="F33" s="45" t="s">
        <v>30</v>
      </c>
      <c r="G33">
        <v>1</v>
      </c>
      <c r="J33" s="45" t="s">
        <v>30</v>
      </c>
      <c r="K33">
        <v>32</v>
      </c>
      <c r="L33">
        <v>2026</v>
      </c>
    </row>
    <row r="34" spans="1:12">
      <c r="A34" s="40" t="s">
        <v>957</v>
      </c>
      <c r="B34">
        <v>1</v>
      </c>
      <c r="F34" s="45" t="s">
        <v>971</v>
      </c>
      <c r="G34">
        <v>1</v>
      </c>
      <c r="J34" s="45" t="s">
        <v>971</v>
      </c>
      <c r="K34">
        <v>33</v>
      </c>
      <c r="L34">
        <v>2026</v>
      </c>
    </row>
    <row r="35" spans="1:12">
      <c r="A35" s="40" t="s">
        <v>486</v>
      </c>
      <c r="B35">
        <v>1</v>
      </c>
      <c r="F35" s="45" t="s">
        <v>961</v>
      </c>
      <c r="G35">
        <v>1</v>
      </c>
      <c r="J35" s="45" t="s">
        <v>961</v>
      </c>
      <c r="K35">
        <v>34</v>
      </c>
      <c r="L35">
        <v>2026</v>
      </c>
    </row>
    <row r="36" spans="1:12">
      <c r="A36" s="40" t="s">
        <v>952</v>
      </c>
      <c r="B36">
        <v>1</v>
      </c>
      <c r="F36" s="45" t="s">
        <v>105</v>
      </c>
      <c r="G36">
        <v>1</v>
      </c>
      <c r="J36" s="45" t="s">
        <v>105</v>
      </c>
      <c r="K36">
        <v>35</v>
      </c>
      <c r="L36">
        <v>2026</v>
      </c>
    </row>
    <row r="37" spans="1:12">
      <c r="A37" s="40" t="s">
        <v>36</v>
      </c>
      <c r="B37">
        <v>1</v>
      </c>
      <c r="F37" s="45" t="s">
        <v>973</v>
      </c>
      <c r="G37">
        <v>1</v>
      </c>
      <c r="J37" s="45" t="s">
        <v>973</v>
      </c>
      <c r="K37">
        <v>36</v>
      </c>
      <c r="L37">
        <v>2026</v>
      </c>
    </row>
    <row r="38" spans="1:12">
      <c r="A38" s="40" t="s">
        <v>138</v>
      </c>
      <c r="B38">
        <v>1</v>
      </c>
      <c r="F38" s="45" t="s">
        <v>81</v>
      </c>
      <c r="G38">
        <v>1</v>
      </c>
      <c r="J38" s="45" t="s">
        <v>81</v>
      </c>
      <c r="K38">
        <v>37</v>
      </c>
      <c r="L38">
        <v>2026</v>
      </c>
    </row>
    <row r="39" spans="1:12">
      <c r="A39" s="40" t="s">
        <v>1132</v>
      </c>
      <c r="B39">
        <v>1</v>
      </c>
      <c r="F39" s="45" t="s">
        <v>486</v>
      </c>
      <c r="G39">
        <v>1</v>
      </c>
      <c r="J39" s="45" t="s">
        <v>486</v>
      </c>
      <c r="K39">
        <v>38</v>
      </c>
      <c r="L39">
        <v>2026</v>
      </c>
    </row>
    <row r="40" spans="1:12">
      <c r="A40" s="40" t="s">
        <v>110</v>
      </c>
      <c r="B40">
        <v>1</v>
      </c>
      <c r="F40" s="45" t="s">
        <v>478</v>
      </c>
      <c r="G40">
        <v>1</v>
      </c>
      <c r="J40" s="45" t="s">
        <v>478</v>
      </c>
      <c r="K40">
        <v>39</v>
      </c>
      <c r="L40">
        <v>2026</v>
      </c>
    </row>
    <row r="41" spans="1:12">
      <c r="A41" s="40" t="s">
        <v>959</v>
      </c>
      <c r="B41">
        <v>1</v>
      </c>
      <c r="F41" s="45" t="s">
        <v>957</v>
      </c>
      <c r="G41">
        <v>1</v>
      </c>
      <c r="J41" s="45" t="s">
        <v>957</v>
      </c>
      <c r="K41">
        <v>40</v>
      </c>
      <c r="L41">
        <v>2026</v>
      </c>
    </row>
    <row r="42" spans="1:12">
      <c r="A42" s="40" t="s">
        <v>964</v>
      </c>
      <c r="B42">
        <v>1</v>
      </c>
      <c r="F42" s="45" t="s">
        <v>468</v>
      </c>
      <c r="G42">
        <v>1</v>
      </c>
      <c r="J42" s="45" t="s">
        <v>468</v>
      </c>
      <c r="K42">
        <v>41</v>
      </c>
      <c r="L42">
        <v>2026</v>
      </c>
    </row>
    <row r="43" spans="1:12">
      <c r="A43" s="40" t="s">
        <v>419</v>
      </c>
      <c r="B43">
        <v>1</v>
      </c>
      <c r="F43" s="45" t="s">
        <v>18</v>
      </c>
      <c r="G43">
        <v>1</v>
      </c>
      <c r="J43" s="45" t="s">
        <v>18</v>
      </c>
      <c r="K43">
        <v>42</v>
      </c>
      <c r="L43">
        <v>2026</v>
      </c>
    </row>
    <row r="44" spans="1:12">
      <c r="A44" s="40" t="s">
        <v>42</v>
      </c>
      <c r="B44">
        <v>1</v>
      </c>
      <c r="F44" s="45" t="s">
        <v>963</v>
      </c>
      <c r="G44">
        <v>1</v>
      </c>
      <c r="J44" s="45" t="s">
        <v>963</v>
      </c>
      <c r="K44">
        <v>43</v>
      </c>
      <c r="L44">
        <v>2026</v>
      </c>
    </row>
    <row r="45" spans="1:12">
      <c r="A45" s="40" t="s">
        <v>961</v>
      </c>
      <c r="B45">
        <v>1</v>
      </c>
      <c r="F45" s="45" t="s">
        <v>130</v>
      </c>
      <c r="G45">
        <v>2</v>
      </c>
      <c r="J45" s="45" t="s">
        <v>130</v>
      </c>
      <c r="K45">
        <v>44</v>
      </c>
      <c r="L45">
        <v>2026</v>
      </c>
    </row>
    <row r="46" spans="1:12">
      <c r="A46" s="40" t="s">
        <v>130</v>
      </c>
      <c r="B46">
        <v>1</v>
      </c>
      <c r="F46" s="45" t="s">
        <v>36</v>
      </c>
      <c r="G46">
        <v>1</v>
      </c>
      <c r="J46" s="45" t="s">
        <v>36</v>
      </c>
      <c r="K46">
        <v>45</v>
      </c>
      <c r="L46">
        <v>2026</v>
      </c>
    </row>
    <row r="47" spans="1:12">
      <c r="A47" s="40" t="s">
        <v>963</v>
      </c>
      <c r="B47">
        <v>1</v>
      </c>
      <c r="F47" s="45" t="s">
        <v>952</v>
      </c>
      <c r="G47">
        <v>1</v>
      </c>
      <c r="J47" s="45" t="s">
        <v>952</v>
      </c>
      <c r="K47">
        <v>46</v>
      </c>
      <c r="L47">
        <v>2026</v>
      </c>
    </row>
    <row r="48" spans="1:12">
      <c r="A48" s="40" t="s">
        <v>174</v>
      </c>
      <c r="B48">
        <v>1</v>
      </c>
      <c r="F48" s="45" t="s">
        <v>424</v>
      </c>
      <c r="G48">
        <v>1</v>
      </c>
      <c r="J48" s="45" t="s">
        <v>424</v>
      </c>
      <c r="K48">
        <v>47</v>
      </c>
      <c r="L48">
        <v>2026</v>
      </c>
    </row>
    <row r="49" spans="1:12">
      <c r="A49" s="40" t="s">
        <v>5</v>
      </c>
      <c r="B49">
        <v>1</v>
      </c>
      <c r="F49" s="45" t="s">
        <v>964</v>
      </c>
      <c r="G49">
        <v>1</v>
      </c>
      <c r="J49" s="45" t="s">
        <v>964</v>
      </c>
      <c r="K49">
        <v>48</v>
      </c>
      <c r="L49">
        <v>2026</v>
      </c>
    </row>
    <row r="50" spans="1:12">
      <c r="A50" s="40" t="s">
        <v>966</v>
      </c>
      <c r="B50">
        <v>1</v>
      </c>
      <c r="F50" s="45" t="s">
        <v>87</v>
      </c>
      <c r="G50">
        <v>2</v>
      </c>
      <c r="J50" s="45" t="s">
        <v>87</v>
      </c>
      <c r="K50">
        <v>49</v>
      </c>
      <c r="L50">
        <v>2026</v>
      </c>
    </row>
    <row r="51" spans="1:12">
      <c r="A51" s="40" t="s">
        <v>69</v>
      </c>
      <c r="B51">
        <v>1</v>
      </c>
      <c r="F51" s="45" t="s">
        <v>69</v>
      </c>
      <c r="G51">
        <v>1</v>
      </c>
      <c r="J51" s="45" t="s">
        <v>69</v>
      </c>
      <c r="K51">
        <v>50</v>
      </c>
      <c r="L51">
        <v>2026</v>
      </c>
    </row>
    <row r="52" spans="1:12">
      <c r="A52" s="40" t="s">
        <v>21</v>
      </c>
      <c r="B52">
        <v>1</v>
      </c>
      <c r="F52" s="45" t="s">
        <v>174</v>
      </c>
      <c r="G52">
        <v>1</v>
      </c>
      <c r="J52" s="45" t="s">
        <v>174</v>
      </c>
      <c r="K52">
        <v>51</v>
      </c>
      <c r="L52">
        <v>2026</v>
      </c>
    </row>
    <row r="53" spans="1:12">
      <c r="A53" s="40" t="s">
        <v>216</v>
      </c>
      <c r="B53">
        <v>1</v>
      </c>
      <c r="F53" s="45" t="s">
        <v>42</v>
      </c>
      <c r="G53">
        <v>1</v>
      </c>
      <c r="J53" s="45" t="s">
        <v>42</v>
      </c>
      <c r="K53">
        <v>52</v>
      </c>
      <c r="L53">
        <v>2026</v>
      </c>
    </row>
    <row r="54" spans="1:12">
      <c r="A54" s="40" t="s">
        <v>108</v>
      </c>
      <c r="B54">
        <v>1</v>
      </c>
      <c r="F54" s="45" t="s">
        <v>966</v>
      </c>
      <c r="G54">
        <v>1</v>
      </c>
      <c r="J54" s="45" t="s">
        <v>966</v>
      </c>
      <c r="K54">
        <v>53</v>
      </c>
      <c r="L54">
        <v>2026</v>
      </c>
    </row>
    <row r="55" spans="1:12">
      <c r="A55" s="40" t="s">
        <v>144</v>
      </c>
      <c r="B55">
        <v>1</v>
      </c>
      <c r="F55" s="45" t="s">
        <v>96</v>
      </c>
      <c r="G55">
        <v>1</v>
      </c>
      <c r="J55" s="45" t="s">
        <v>96</v>
      </c>
      <c r="K55">
        <v>54</v>
      </c>
      <c r="L55">
        <v>2026</v>
      </c>
    </row>
    <row r="56" spans="1:12">
      <c r="A56" s="40" t="s">
        <v>468</v>
      </c>
      <c r="B56">
        <v>1</v>
      </c>
      <c r="F56" s="45" t="s">
        <v>1168</v>
      </c>
      <c r="G56">
        <v>1</v>
      </c>
      <c r="J56" s="45" t="s">
        <v>1168</v>
      </c>
      <c r="K56">
        <v>55</v>
      </c>
      <c r="L56">
        <v>2026</v>
      </c>
    </row>
    <row r="57" spans="1:12">
      <c r="A57" s="40" t="s">
        <v>424</v>
      </c>
      <c r="B57">
        <v>1</v>
      </c>
      <c r="F57" s="45" t="s">
        <v>108</v>
      </c>
      <c r="G57">
        <v>1</v>
      </c>
      <c r="J57" s="45" t="s">
        <v>108</v>
      </c>
      <c r="K57">
        <v>56</v>
      </c>
      <c r="L57">
        <v>2026</v>
      </c>
    </row>
    <row r="58" spans="1:12">
      <c r="A58" s="40" t="s">
        <v>1168</v>
      </c>
      <c r="B58">
        <v>1</v>
      </c>
      <c r="F58" s="45" t="s">
        <v>138</v>
      </c>
      <c r="G58">
        <v>1</v>
      </c>
      <c r="J58" s="45" t="s">
        <v>138</v>
      </c>
      <c r="K58">
        <v>57</v>
      </c>
      <c r="L58">
        <v>2026</v>
      </c>
    </row>
    <row r="59" spans="1:12">
      <c r="A59" s="40" t="s">
        <v>1169</v>
      </c>
      <c r="B59">
        <v>1</v>
      </c>
      <c r="F59" s="45" t="s">
        <v>189</v>
      </c>
      <c r="G59">
        <v>1</v>
      </c>
      <c r="J59" s="45" t="s">
        <v>189</v>
      </c>
      <c r="K59">
        <v>58</v>
      </c>
      <c r="L59">
        <v>2026</v>
      </c>
    </row>
    <row r="60" spans="1:12">
      <c r="A60" s="40" t="s">
        <v>189</v>
      </c>
      <c r="B60">
        <v>1</v>
      </c>
      <c r="F60" s="45" t="s">
        <v>0</v>
      </c>
      <c r="G60">
        <v>2</v>
      </c>
      <c r="J60" s="45" t="s">
        <v>0</v>
      </c>
      <c r="K60">
        <v>59</v>
      </c>
      <c r="L60">
        <v>2026</v>
      </c>
    </row>
    <row r="61" spans="1:12">
      <c r="A61" s="40" t="s">
        <v>0</v>
      </c>
      <c r="B61">
        <v>1</v>
      </c>
      <c r="F61" s="45" t="s">
        <v>1182</v>
      </c>
      <c r="G61">
        <v>64</v>
      </c>
    </row>
    <row r="62" spans="1:12">
      <c r="A62" s="40" t="s">
        <v>0</v>
      </c>
      <c r="B62">
        <v>1</v>
      </c>
    </row>
    <row r="63" spans="1:12">
      <c r="A63" s="40" t="s">
        <v>1128</v>
      </c>
      <c r="B63">
        <v>1</v>
      </c>
    </row>
    <row r="64" spans="1:12">
      <c r="A64" s="40" t="s">
        <v>971</v>
      </c>
      <c r="B64">
        <v>1</v>
      </c>
    </row>
    <row r="65" spans="1:2">
      <c r="A65" s="40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 Pratis Tiago</cp:lastModifiedBy>
  <dcterms:created xsi:type="dcterms:W3CDTF">2026-01-27T12:13:49Z</dcterms:created>
  <dcterms:modified xsi:type="dcterms:W3CDTF">2026-08-13T19:04:30Z</dcterms:modified>
</cp:coreProperties>
</file>