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C:\Users\prathamesh\Desktop\"/>
    </mc:Choice>
  </mc:AlternateContent>
  <bookViews>
    <workbookView xWindow="0" yWindow="0" windowWidth="20490" windowHeight="7230"/>
  </bookViews>
  <sheets>
    <sheet name="Vaccine Adverse Event Tool  " sheetId="1" r:id="rId1"/>
    <sheet name="Instruction to Operate tool"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2" i="1" l="1"/>
  <c r="I23" i="1"/>
  <c r="I24" i="1"/>
  <c r="I25" i="1"/>
  <c r="I5" i="1"/>
  <c r="I6" i="1"/>
  <c r="I7" i="1"/>
  <c r="I8" i="1"/>
  <c r="I9" i="1"/>
  <c r="I10" i="1"/>
  <c r="I11" i="1"/>
  <c r="I12" i="1"/>
  <c r="I13" i="1"/>
  <c r="I14" i="1"/>
  <c r="I15" i="1"/>
  <c r="I16" i="1"/>
  <c r="I17" i="1"/>
  <c r="I18" i="1"/>
  <c r="I19" i="1"/>
  <c r="I20" i="1"/>
  <c r="I21" i="1"/>
  <c r="I4" i="1"/>
  <c r="I3" i="1"/>
  <c r="I2" i="1"/>
  <c r="H2" i="1"/>
  <c r="H25" i="1" l="1"/>
  <c r="H24" i="1"/>
  <c r="H23" i="1"/>
  <c r="H22" i="1"/>
  <c r="H21" i="1"/>
  <c r="H20" i="1"/>
  <c r="H19" i="1"/>
  <c r="H18" i="1"/>
  <c r="H17" i="1"/>
  <c r="H16" i="1"/>
  <c r="H15" i="1"/>
  <c r="H14" i="1"/>
  <c r="G25" i="1" l="1"/>
  <c r="G24" i="1"/>
  <c r="G23" i="1"/>
  <c r="G22" i="1"/>
  <c r="G21" i="1"/>
  <c r="G20" i="1"/>
  <c r="G19" i="1"/>
  <c r="G18" i="1"/>
  <c r="G17" i="1"/>
  <c r="G16" i="1"/>
  <c r="G15" i="1"/>
  <c r="G14" i="1"/>
  <c r="C2" i="1"/>
  <c r="D2" i="1"/>
  <c r="C3" i="1"/>
  <c r="H3" i="1" s="1"/>
  <c r="D3" i="1"/>
  <c r="C4" i="1"/>
  <c r="H4" i="1" s="1"/>
  <c r="D4" i="1"/>
  <c r="C5" i="1"/>
  <c r="H5" i="1" s="1"/>
  <c r="D5" i="1"/>
  <c r="C6" i="1"/>
  <c r="H6" i="1" s="1"/>
  <c r="D6" i="1"/>
  <c r="C7" i="1"/>
  <c r="H7" i="1" s="1"/>
  <c r="D7" i="1"/>
  <c r="C8" i="1"/>
  <c r="H8" i="1" s="1"/>
  <c r="D8" i="1"/>
  <c r="C9" i="1"/>
  <c r="H9" i="1" s="1"/>
  <c r="D9" i="1"/>
  <c r="C10" i="1"/>
  <c r="H10" i="1" s="1"/>
  <c r="D10" i="1"/>
  <c r="C11" i="1"/>
  <c r="H11" i="1" s="1"/>
  <c r="D11" i="1"/>
  <c r="C12" i="1"/>
  <c r="H12" i="1" s="1"/>
  <c r="D12" i="1"/>
  <c r="C13" i="1"/>
  <c r="H13" i="1" s="1"/>
  <c r="D13" i="1"/>
  <c r="E2" i="1" l="1"/>
  <c r="F13" i="1"/>
  <c r="F12" i="1"/>
  <c r="F11" i="1"/>
  <c r="F10" i="1"/>
  <c r="F9" i="1"/>
  <c r="F8" i="1"/>
  <c r="F7" i="1"/>
  <c r="F6" i="1"/>
  <c r="F5" i="1"/>
  <c r="F4" i="1"/>
  <c r="F3" i="1"/>
  <c r="F2" i="1"/>
  <c r="E13" i="1"/>
  <c r="G13" i="1" s="1"/>
  <c r="E12" i="1"/>
  <c r="G12" i="1" s="1"/>
  <c r="E11" i="1"/>
  <c r="G11" i="1" s="1"/>
  <c r="E10" i="1"/>
  <c r="G10" i="1" s="1"/>
  <c r="E9" i="1"/>
  <c r="G9" i="1" s="1"/>
  <c r="E8" i="1"/>
  <c r="G8" i="1" s="1"/>
  <c r="E7" i="1"/>
  <c r="G7" i="1" s="1"/>
  <c r="E6" i="1"/>
  <c r="G6" i="1" s="1"/>
  <c r="E5" i="1"/>
  <c r="G5" i="1" s="1"/>
  <c r="E4" i="1"/>
  <c r="G4" i="1" s="1"/>
  <c r="E3" i="1"/>
  <c r="G2" i="1" l="1"/>
  <c r="G3" i="1"/>
</calcChain>
</file>

<file path=xl/sharedStrings.xml><?xml version="1.0" encoding="utf-8"?>
<sst xmlns="http://schemas.openxmlformats.org/spreadsheetml/2006/main" count="26" uniqueCount="26">
  <si>
    <t>january</t>
  </si>
  <si>
    <t>february</t>
  </si>
  <si>
    <t>march</t>
  </si>
  <si>
    <t>april</t>
  </si>
  <si>
    <t>may</t>
  </si>
  <si>
    <t>june</t>
  </si>
  <si>
    <t>july</t>
  </si>
  <si>
    <t>august</t>
  </si>
  <si>
    <t>september</t>
  </si>
  <si>
    <t>october</t>
  </si>
  <si>
    <t>november</t>
  </si>
  <si>
    <t>Number of cases</t>
  </si>
  <si>
    <t>Mean (per month)</t>
  </si>
  <si>
    <t>LCL</t>
  </si>
  <si>
    <t>UCL</t>
  </si>
  <si>
    <t>Standard deviation</t>
  </si>
  <si>
    <t>december</t>
  </si>
  <si>
    <t>Month (year 2016)</t>
  </si>
  <si>
    <t xml:space="preserve"> january 15</t>
  </si>
  <si>
    <t>More than UCL</t>
  </si>
  <si>
    <t>Less than avg</t>
  </si>
  <si>
    <t>Less than UCL, Greater than Average</t>
  </si>
  <si>
    <t>Number of cases : number of Adverse event of each month happened because of vaccination.</t>
  </si>
  <si>
    <t>Referance : https://vaers.hhs.gov/index</t>
  </si>
  <si>
    <t>This tool is useful to get an idea of an adverse events happened because of vaccination. By using this tool we can get graphical idea like in each month of the year how many of vaccine adverse events happened. I have used some data from from VAERS site. The Vaccine Adverse Event Reporting System (VAERS) is a national vaccine safety surveillance program co-sponsored by the Centers for Disease Control and Prevention (CDC) and the Food and Drug Administration (FDA). VAERS is a post-marketing safety surveillance program, collecting information about adverse events (possible side effects) that occur after the administration of vaccines licensed for use in the United States.</t>
  </si>
  <si>
    <t>Instruction : Add the number of cases and just put the same value of mean, Standard Deviation, UCL , LCl. And You will get line chart for that year. I have used some formulas to get next three flagged cell values (Series 5, series 6, series 7). To get That values just copy the fomula and drag that box down. so that you will get the values of your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</si>
</sst>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left"/>
    </xf>
    <xf numFmtId="17" fontId="0" fillId="2" borderId="0" xfId="0" applyNumberFormat="1" applyFill="1" applyAlignment="1">
      <alignment horizontal="left"/>
    </xf>
    <xf numFmtId="0" fontId="0" fillId="2" borderId="0" xfId="0" applyFill="1" applyAlignment="1">
      <alignment horizontal="left"/>
    </xf>
    <xf numFmtId="16" fontId="0" fillId="0" borderId="0" xfId="0" applyNumberFormat="1" applyAlignment="1">
      <alignment horizontal="left"/>
    </xf>
    <xf numFmtId="16" fontId="0" fillId="0" borderId="0" xfId="0" applyNumberFormat="1" applyFill="1" applyAlignment="1">
      <alignment horizontal="left"/>
    </xf>
    <xf numFmtId="0" fontId="0" fillId="0" borderId="0" xfId="0"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bg1"/>
                </a:solidFill>
                <a:latin typeface="+mj-lt"/>
                <a:ea typeface="+mj-ea"/>
                <a:cs typeface="+mj-cs"/>
              </a:defRPr>
            </a:pPr>
            <a:r>
              <a:rPr lang="en-US" baseline="0">
                <a:solidFill>
                  <a:schemeClr val="bg1"/>
                </a:solidFill>
              </a:rPr>
              <a:t>Topic: Vaccine Safety</a:t>
            </a:r>
          </a:p>
          <a:p>
            <a:pPr>
              <a:defRPr>
                <a:solidFill>
                  <a:schemeClr val="bg1"/>
                </a:solidFill>
              </a:defRPr>
            </a:pPr>
            <a:r>
              <a:rPr lang="en-US" baseline="0">
                <a:solidFill>
                  <a:schemeClr val="bg1"/>
                </a:solidFill>
              </a:rPr>
              <a:t>Representing </a:t>
            </a:r>
            <a:r>
              <a:rPr lang="en-US" sz="1600" b="1" i="0" u="none" strike="noStrike" cap="none" normalizeH="0" baseline="0">
                <a:effectLst/>
              </a:rPr>
              <a:t>Vaccine Adverse Event </a:t>
            </a:r>
            <a:r>
              <a:rPr lang="en-US" baseline="0">
                <a:solidFill>
                  <a:schemeClr val="bg1"/>
                </a:solidFill>
              </a:rPr>
              <a:t> </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bg1"/>
              </a:solidFill>
              <a:latin typeface="+mj-lt"/>
              <a:ea typeface="+mj-ea"/>
              <a:cs typeface="+mj-cs"/>
            </a:defRPr>
          </a:pPr>
          <a:endParaRPr lang="en-US"/>
        </a:p>
      </c:txPr>
    </c:title>
    <c:autoTitleDeleted val="0"/>
    <c:plotArea>
      <c:layout/>
      <c:lineChart>
        <c:grouping val="standard"/>
        <c:varyColors val="0"/>
        <c:ser>
          <c:idx val="0"/>
          <c:order val="0"/>
          <c:tx>
            <c:strRef>
              <c:f>'Vaccine Adverse Event Tool  '!$B$1</c:f>
              <c:strCache>
                <c:ptCount val="1"/>
                <c:pt idx="0">
                  <c:v>Number of cases</c:v>
                </c:pt>
              </c:strCache>
            </c:strRef>
          </c:tx>
          <c:spPr>
            <a:ln w="22225" cap="rnd">
              <a:solidFill>
                <a:schemeClr val="accent1"/>
              </a:solidFill>
              <a:round/>
            </a:ln>
            <a:effectLst/>
          </c:spPr>
          <c:marker>
            <c:symbol val="none"/>
          </c:marker>
          <c:dLbls>
            <c:delete val="1"/>
          </c:dLbls>
          <c:cat>
            <c:strRef>
              <c:f>'Vaccine Adverse Event Tool  '!$A$2:$A$25</c:f>
              <c:strCache>
                <c:ptCount val="24"/>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 january 15</c:v>
                </c:pt>
                <c:pt idx="13">
                  <c:v>15-Feb</c:v>
                </c:pt>
                <c:pt idx="14">
                  <c:v>15-Mar</c:v>
                </c:pt>
                <c:pt idx="15">
                  <c:v>15-Apr</c:v>
                </c:pt>
                <c:pt idx="16">
                  <c:v>15-May</c:v>
                </c:pt>
                <c:pt idx="17">
                  <c:v>15-Jun</c:v>
                </c:pt>
                <c:pt idx="18">
                  <c:v>15-Jul</c:v>
                </c:pt>
                <c:pt idx="19">
                  <c:v>15-Aug</c:v>
                </c:pt>
                <c:pt idx="20">
                  <c:v>15-Sep</c:v>
                </c:pt>
                <c:pt idx="21">
                  <c:v>15-Oct</c:v>
                </c:pt>
                <c:pt idx="22">
                  <c:v>15-Nov</c:v>
                </c:pt>
                <c:pt idx="23">
                  <c:v>15-Dec</c:v>
                </c:pt>
              </c:strCache>
            </c:strRef>
          </c:cat>
          <c:val>
            <c:numRef>
              <c:f>'Vaccine Adverse Event Tool  '!$B$2:$B$25</c:f>
              <c:numCache>
                <c:formatCode>General</c:formatCode>
                <c:ptCount val="24"/>
                <c:pt idx="0">
                  <c:v>2562</c:v>
                </c:pt>
                <c:pt idx="1">
                  <c:v>3896</c:v>
                </c:pt>
                <c:pt idx="2">
                  <c:v>2893</c:v>
                </c:pt>
                <c:pt idx="3">
                  <c:v>2736</c:v>
                </c:pt>
                <c:pt idx="4">
                  <c:v>3124</c:v>
                </c:pt>
                <c:pt idx="5">
                  <c:v>3236</c:v>
                </c:pt>
                <c:pt idx="6">
                  <c:v>2806</c:v>
                </c:pt>
                <c:pt idx="7">
                  <c:v>4313</c:v>
                </c:pt>
                <c:pt idx="8">
                  <c:v>4593</c:v>
                </c:pt>
                <c:pt idx="9">
                  <c:v>7701</c:v>
                </c:pt>
                <c:pt idx="10">
                  <c:v>4705</c:v>
                </c:pt>
                <c:pt idx="11">
                  <c:v>3177</c:v>
                </c:pt>
                <c:pt idx="12">
                  <c:v>1526</c:v>
                </c:pt>
                <c:pt idx="13">
                  <c:v>8354</c:v>
                </c:pt>
                <c:pt idx="14">
                  <c:v>6258</c:v>
                </c:pt>
                <c:pt idx="15">
                  <c:v>3526</c:v>
                </c:pt>
                <c:pt idx="16">
                  <c:v>2586</c:v>
                </c:pt>
                <c:pt idx="17">
                  <c:v>9025</c:v>
                </c:pt>
                <c:pt idx="18">
                  <c:v>5642</c:v>
                </c:pt>
                <c:pt idx="19">
                  <c:v>0</c:v>
                </c:pt>
                <c:pt idx="20">
                  <c:v>2598</c:v>
                </c:pt>
                <c:pt idx="21">
                  <c:v>4525</c:v>
                </c:pt>
                <c:pt idx="22">
                  <c:v>4258</c:v>
                </c:pt>
                <c:pt idx="23">
                  <c:v>7865</c:v>
                </c:pt>
              </c:numCache>
            </c:numRef>
          </c:val>
          <c:smooth val="0"/>
          <c:extLst>
            <c:ext xmlns:c16="http://schemas.microsoft.com/office/drawing/2014/chart" uri="{C3380CC4-5D6E-409C-BE32-E72D297353CC}">
              <c16:uniqueId val="{00000000-143F-444E-912B-D4E0416060A5}"/>
            </c:ext>
          </c:extLst>
        </c:ser>
        <c:ser>
          <c:idx val="1"/>
          <c:order val="1"/>
          <c:tx>
            <c:strRef>
              <c:f>'Vaccine Adverse Event Tool  '!$C$1</c:f>
              <c:strCache>
                <c:ptCount val="1"/>
                <c:pt idx="0">
                  <c:v>Mean (per month)</c:v>
                </c:pt>
              </c:strCache>
            </c:strRef>
          </c:tx>
          <c:spPr>
            <a:ln w="22225" cap="rnd">
              <a:solidFill>
                <a:schemeClr val="accent2"/>
              </a:solidFill>
              <a:round/>
            </a:ln>
            <a:effectLst/>
          </c:spPr>
          <c:marker>
            <c:symbol val="none"/>
          </c:marker>
          <c:dLbls>
            <c:delete val="1"/>
          </c:dLbls>
          <c:cat>
            <c:strRef>
              <c:f>'Vaccine Adverse Event Tool  '!$A$2:$A$25</c:f>
              <c:strCache>
                <c:ptCount val="24"/>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 january 15</c:v>
                </c:pt>
                <c:pt idx="13">
                  <c:v>15-Feb</c:v>
                </c:pt>
                <c:pt idx="14">
                  <c:v>15-Mar</c:v>
                </c:pt>
                <c:pt idx="15">
                  <c:v>15-Apr</c:v>
                </c:pt>
                <c:pt idx="16">
                  <c:v>15-May</c:v>
                </c:pt>
                <c:pt idx="17">
                  <c:v>15-Jun</c:v>
                </c:pt>
                <c:pt idx="18">
                  <c:v>15-Jul</c:v>
                </c:pt>
                <c:pt idx="19">
                  <c:v>15-Aug</c:v>
                </c:pt>
                <c:pt idx="20">
                  <c:v>15-Sep</c:v>
                </c:pt>
                <c:pt idx="21">
                  <c:v>15-Oct</c:v>
                </c:pt>
                <c:pt idx="22">
                  <c:v>15-Nov</c:v>
                </c:pt>
                <c:pt idx="23">
                  <c:v>15-Dec</c:v>
                </c:pt>
              </c:strCache>
            </c:strRef>
          </c:cat>
          <c:val>
            <c:numRef>
              <c:f>'Vaccine Adverse Event Tool  '!$C$2:$C$25</c:f>
              <c:numCache>
                <c:formatCode>General</c:formatCode>
                <c:ptCount val="24"/>
                <c:pt idx="0">
                  <c:v>3811.8333333333335</c:v>
                </c:pt>
                <c:pt idx="1">
                  <c:v>3811.8333333333335</c:v>
                </c:pt>
                <c:pt idx="2">
                  <c:v>3811.8333333333335</c:v>
                </c:pt>
                <c:pt idx="3">
                  <c:v>3811.8333333333335</c:v>
                </c:pt>
                <c:pt idx="4">
                  <c:v>3811.8333333333335</c:v>
                </c:pt>
                <c:pt idx="5">
                  <c:v>3811.8333333333335</c:v>
                </c:pt>
                <c:pt idx="6">
                  <c:v>3811.8333333333335</c:v>
                </c:pt>
                <c:pt idx="7">
                  <c:v>3811.8333333333335</c:v>
                </c:pt>
                <c:pt idx="8">
                  <c:v>3811.8333333333335</c:v>
                </c:pt>
                <c:pt idx="9">
                  <c:v>3811.8333333333335</c:v>
                </c:pt>
                <c:pt idx="10">
                  <c:v>3811.8333333333335</c:v>
                </c:pt>
                <c:pt idx="11">
                  <c:v>3811.8333333333335</c:v>
                </c:pt>
                <c:pt idx="12">
                  <c:v>3811.8333333333335</c:v>
                </c:pt>
                <c:pt idx="13">
                  <c:v>3811.8333333333335</c:v>
                </c:pt>
                <c:pt idx="14">
                  <c:v>3811.8333333333335</c:v>
                </c:pt>
                <c:pt idx="15">
                  <c:v>3811.8333333333335</c:v>
                </c:pt>
                <c:pt idx="16">
                  <c:v>3811.8333333333335</c:v>
                </c:pt>
                <c:pt idx="17">
                  <c:v>3811.8333333333335</c:v>
                </c:pt>
                <c:pt idx="18">
                  <c:v>3811.8333333333335</c:v>
                </c:pt>
                <c:pt idx="19">
                  <c:v>3811.8333333333335</c:v>
                </c:pt>
                <c:pt idx="20">
                  <c:v>3811.8333333333335</c:v>
                </c:pt>
                <c:pt idx="21">
                  <c:v>3811.8333333333335</c:v>
                </c:pt>
                <c:pt idx="22">
                  <c:v>3811.8333333333335</c:v>
                </c:pt>
                <c:pt idx="23">
                  <c:v>3811.8333333333335</c:v>
                </c:pt>
              </c:numCache>
            </c:numRef>
          </c:val>
          <c:smooth val="0"/>
          <c:extLst>
            <c:ext xmlns:c16="http://schemas.microsoft.com/office/drawing/2014/chart" uri="{C3380CC4-5D6E-409C-BE32-E72D297353CC}">
              <c16:uniqueId val="{00000001-143F-444E-912B-D4E0416060A5}"/>
            </c:ext>
          </c:extLst>
        </c:ser>
        <c:ser>
          <c:idx val="2"/>
          <c:order val="2"/>
          <c:tx>
            <c:strRef>
              <c:f>'Vaccine Adverse Event Tool  '!$E$1</c:f>
              <c:strCache>
                <c:ptCount val="1"/>
                <c:pt idx="0">
                  <c:v>UCL</c:v>
                </c:pt>
              </c:strCache>
            </c:strRef>
          </c:tx>
          <c:spPr>
            <a:ln w="22225" cap="rnd">
              <a:solidFill>
                <a:schemeClr val="accent3"/>
              </a:solidFill>
              <a:prstDash val="dash"/>
              <a:round/>
            </a:ln>
            <a:effectLst/>
          </c:spPr>
          <c:marker>
            <c:symbol val="none"/>
          </c:marker>
          <c:dLbls>
            <c:delete val="1"/>
          </c:dLbls>
          <c:cat>
            <c:strRef>
              <c:f>'Vaccine Adverse Event Tool  '!$A$2:$A$25</c:f>
              <c:strCache>
                <c:ptCount val="24"/>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 january 15</c:v>
                </c:pt>
                <c:pt idx="13">
                  <c:v>15-Feb</c:v>
                </c:pt>
                <c:pt idx="14">
                  <c:v>15-Mar</c:v>
                </c:pt>
                <c:pt idx="15">
                  <c:v>15-Apr</c:v>
                </c:pt>
                <c:pt idx="16">
                  <c:v>15-May</c:v>
                </c:pt>
                <c:pt idx="17">
                  <c:v>15-Jun</c:v>
                </c:pt>
                <c:pt idx="18">
                  <c:v>15-Jul</c:v>
                </c:pt>
                <c:pt idx="19">
                  <c:v>15-Aug</c:v>
                </c:pt>
                <c:pt idx="20">
                  <c:v>15-Sep</c:v>
                </c:pt>
                <c:pt idx="21">
                  <c:v>15-Oct</c:v>
                </c:pt>
                <c:pt idx="22">
                  <c:v>15-Nov</c:v>
                </c:pt>
                <c:pt idx="23">
                  <c:v>15-Dec</c:v>
                </c:pt>
              </c:strCache>
            </c:strRef>
          </c:cat>
          <c:val>
            <c:numRef>
              <c:f>'Vaccine Adverse Event Tool  '!$E$2:$E$25</c:f>
              <c:numCache>
                <c:formatCode>General</c:formatCode>
                <c:ptCount val="24"/>
                <c:pt idx="0">
                  <c:v>7622.4847939233678</c:v>
                </c:pt>
                <c:pt idx="1">
                  <c:v>7622.4847939233678</c:v>
                </c:pt>
                <c:pt idx="2">
                  <c:v>7622.4847939233678</c:v>
                </c:pt>
                <c:pt idx="3">
                  <c:v>7622.4847939233678</c:v>
                </c:pt>
                <c:pt idx="4">
                  <c:v>7622.4847939233678</c:v>
                </c:pt>
                <c:pt idx="5">
                  <c:v>7622.4847939233678</c:v>
                </c:pt>
                <c:pt idx="6">
                  <c:v>7622.4847939233678</c:v>
                </c:pt>
                <c:pt idx="7">
                  <c:v>7622.4847939233678</c:v>
                </c:pt>
                <c:pt idx="8">
                  <c:v>7622.4847939233678</c:v>
                </c:pt>
                <c:pt idx="9">
                  <c:v>7622.4847939233678</c:v>
                </c:pt>
                <c:pt idx="10">
                  <c:v>7622.4847939233678</c:v>
                </c:pt>
                <c:pt idx="11">
                  <c:v>7622.4847939233678</c:v>
                </c:pt>
                <c:pt idx="12">
                  <c:v>7622.4847939233678</c:v>
                </c:pt>
                <c:pt idx="13">
                  <c:v>7622.4847939233678</c:v>
                </c:pt>
                <c:pt idx="14">
                  <c:v>7622.4847939233678</c:v>
                </c:pt>
                <c:pt idx="15">
                  <c:v>7622.4847939233678</c:v>
                </c:pt>
                <c:pt idx="16">
                  <c:v>7622.4847939233678</c:v>
                </c:pt>
                <c:pt idx="17">
                  <c:v>7622.4847939233678</c:v>
                </c:pt>
                <c:pt idx="18">
                  <c:v>7622.4847939233678</c:v>
                </c:pt>
                <c:pt idx="19">
                  <c:v>7622.4847939233678</c:v>
                </c:pt>
                <c:pt idx="20">
                  <c:v>7622.4847939233678</c:v>
                </c:pt>
                <c:pt idx="21">
                  <c:v>7622.4847939233678</c:v>
                </c:pt>
                <c:pt idx="22">
                  <c:v>7622.4847939233678</c:v>
                </c:pt>
                <c:pt idx="23">
                  <c:v>7622.4847939233678</c:v>
                </c:pt>
              </c:numCache>
            </c:numRef>
          </c:val>
          <c:smooth val="0"/>
          <c:extLst>
            <c:ext xmlns:c16="http://schemas.microsoft.com/office/drawing/2014/chart" uri="{C3380CC4-5D6E-409C-BE32-E72D297353CC}">
              <c16:uniqueId val="{00000002-143F-444E-912B-D4E0416060A5}"/>
            </c:ext>
          </c:extLst>
        </c:ser>
        <c:ser>
          <c:idx val="3"/>
          <c:order val="3"/>
          <c:tx>
            <c:strRef>
              <c:f>'Vaccine Adverse Event Tool  '!$F$1</c:f>
              <c:strCache>
                <c:ptCount val="1"/>
                <c:pt idx="0">
                  <c:v>LCL</c:v>
                </c:pt>
              </c:strCache>
            </c:strRef>
          </c:tx>
          <c:spPr>
            <a:ln w="28575" cap="rnd">
              <a:solidFill>
                <a:schemeClr val="accent4"/>
              </a:solidFill>
              <a:prstDash val="dash"/>
              <a:round/>
            </a:ln>
            <a:effectLst/>
          </c:spPr>
          <c:marker>
            <c:symbol val="none"/>
          </c:marker>
          <c:dLbls>
            <c:delete val="1"/>
          </c:dLbls>
          <c:cat>
            <c:strRef>
              <c:f>'Vaccine Adverse Event Tool  '!$A$2:$A$25</c:f>
              <c:strCache>
                <c:ptCount val="24"/>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 january 15</c:v>
                </c:pt>
                <c:pt idx="13">
                  <c:v>15-Feb</c:v>
                </c:pt>
                <c:pt idx="14">
                  <c:v>15-Mar</c:v>
                </c:pt>
                <c:pt idx="15">
                  <c:v>15-Apr</c:v>
                </c:pt>
                <c:pt idx="16">
                  <c:v>15-May</c:v>
                </c:pt>
                <c:pt idx="17">
                  <c:v>15-Jun</c:v>
                </c:pt>
                <c:pt idx="18">
                  <c:v>15-Jul</c:v>
                </c:pt>
                <c:pt idx="19">
                  <c:v>15-Aug</c:v>
                </c:pt>
                <c:pt idx="20">
                  <c:v>15-Sep</c:v>
                </c:pt>
                <c:pt idx="21">
                  <c:v>15-Oct</c:v>
                </c:pt>
                <c:pt idx="22">
                  <c:v>15-Nov</c:v>
                </c:pt>
                <c:pt idx="23">
                  <c:v>15-Dec</c:v>
                </c:pt>
              </c:strCache>
            </c:strRef>
          </c:cat>
          <c:val>
            <c:numRef>
              <c:f>'Vaccine Adverse Event Tool  '!$F$2:$F$25</c:f>
              <c:numCache>
                <c:formatCode>General</c:formatCode>
                <c:ptCount val="24"/>
                <c:pt idx="0">
                  <c:v>1.1818727432987544</c:v>
                </c:pt>
                <c:pt idx="1">
                  <c:v>1.1818727432987544</c:v>
                </c:pt>
                <c:pt idx="2">
                  <c:v>1.1818727432987544</c:v>
                </c:pt>
                <c:pt idx="3">
                  <c:v>1.1818727432987544</c:v>
                </c:pt>
                <c:pt idx="4">
                  <c:v>1.1818727432987544</c:v>
                </c:pt>
                <c:pt idx="5">
                  <c:v>1.1818727432987544</c:v>
                </c:pt>
                <c:pt idx="6">
                  <c:v>1.1818727432987544</c:v>
                </c:pt>
                <c:pt idx="7">
                  <c:v>1.1818727432987544</c:v>
                </c:pt>
                <c:pt idx="8">
                  <c:v>1.1818727432987544</c:v>
                </c:pt>
                <c:pt idx="9">
                  <c:v>1.1818727432987544</c:v>
                </c:pt>
                <c:pt idx="10">
                  <c:v>1.1818727432987544</c:v>
                </c:pt>
                <c:pt idx="11">
                  <c:v>1.1818727432987544</c:v>
                </c:pt>
                <c:pt idx="12">
                  <c:v>1.1818727432987544</c:v>
                </c:pt>
                <c:pt idx="13">
                  <c:v>1.1818727432987544</c:v>
                </c:pt>
                <c:pt idx="14">
                  <c:v>1.1818727432987544</c:v>
                </c:pt>
                <c:pt idx="15">
                  <c:v>1.1818727432987544</c:v>
                </c:pt>
                <c:pt idx="16">
                  <c:v>1.1818727432987544</c:v>
                </c:pt>
                <c:pt idx="17">
                  <c:v>1.1818727432987544</c:v>
                </c:pt>
                <c:pt idx="18">
                  <c:v>1.1818727432987544</c:v>
                </c:pt>
                <c:pt idx="19">
                  <c:v>1.1818727432987544</c:v>
                </c:pt>
                <c:pt idx="20">
                  <c:v>1.1818727432987544</c:v>
                </c:pt>
                <c:pt idx="21">
                  <c:v>1.1818727432987544</c:v>
                </c:pt>
                <c:pt idx="22">
                  <c:v>1.1818727432987544</c:v>
                </c:pt>
                <c:pt idx="23">
                  <c:v>1.1818727432987544</c:v>
                </c:pt>
              </c:numCache>
            </c:numRef>
          </c:val>
          <c:smooth val="0"/>
          <c:extLst>
            <c:ext xmlns:c16="http://schemas.microsoft.com/office/drawing/2014/chart" uri="{C3380CC4-5D6E-409C-BE32-E72D297353CC}">
              <c16:uniqueId val="{00000003-143F-444E-912B-D4E0416060A5}"/>
            </c:ext>
          </c:extLst>
        </c:ser>
        <c:ser>
          <c:idx val="4"/>
          <c:order val="4"/>
          <c:spPr>
            <a:ln w="22225" cap="rnd">
              <a:noFill/>
              <a:round/>
            </a:ln>
            <a:effectLst/>
          </c:spPr>
          <c:marker>
            <c:symbol val="triangle"/>
            <c:size val="8"/>
            <c:spPr>
              <a:solidFill>
                <a:srgbClr val="FF0000"/>
              </a:solidFill>
              <a:ln w="15875">
                <a:noFill/>
                <a:round/>
              </a:ln>
              <a:effectLst/>
            </c:spPr>
          </c:marker>
          <c:dLbls>
            <c:dLbl>
              <c:idx val="9"/>
              <c:layout>
                <c:manualLayout>
                  <c:x val="-8.4071856287425223E-2"/>
                  <c:y val="-3.01659125188536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86E-48D2-BBEB-3037BA1B8C51}"/>
                </c:ext>
              </c:extLst>
            </c:dLbl>
            <c:dLbl>
              <c:idx val="13"/>
              <c:layout>
                <c:manualLayout>
                  <c:x val="-9.0059880239520954E-2"/>
                  <c:y val="-2.413273001508298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86E-48D2-BBEB-3037BA1B8C51}"/>
                </c:ext>
              </c:extLst>
            </c:dLbl>
            <c:dLbl>
              <c:idx val="17"/>
              <c:layout>
                <c:manualLayout>
                  <c:x val="-8.207584830339322E-2"/>
                  <c:y val="-9.0497737556561094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86E-48D2-BBEB-3037BA1B8C51}"/>
                </c:ext>
              </c:extLst>
            </c:dLbl>
            <c:dLbl>
              <c:idx val="23"/>
              <c:layout>
                <c:manualLayout>
                  <c:x val="-5.2502868279189652E-2"/>
                  <c:y val="-2.714932126696832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86E-48D2-BBEB-3037BA1B8C5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val>
            <c:numRef>
              <c:f>'Vaccine Adverse Event Tool  '!$G$2:$G$25</c:f>
              <c:numCache>
                <c:formatCode>General</c:formatCode>
                <c:ptCount val="24"/>
                <c:pt idx="0">
                  <c:v>0</c:v>
                </c:pt>
                <c:pt idx="1">
                  <c:v>0</c:v>
                </c:pt>
                <c:pt idx="2">
                  <c:v>0</c:v>
                </c:pt>
                <c:pt idx="3">
                  <c:v>0</c:v>
                </c:pt>
                <c:pt idx="4">
                  <c:v>0</c:v>
                </c:pt>
                <c:pt idx="5">
                  <c:v>0</c:v>
                </c:pt>
                <c:pt idx="6">
                  <c:v>0</c:v>
                </c:pt>
                <c:pt idx="7">
                  <c:v>0</c:v>
                </c:pt>
                <c:pt idx="8">
                  <c:v>0</c:v>
                </c:pt>
                <c:pt idx="9">
                  <c:v>7701</c:v>
                </c:pt>
                <c:pt idx="10">
                  <c:v>0</c:v>
                </c:pt>
                <c:pt idx="11">
                  <c:v>0</c:v>
                </c:pt>
                <c:pt idx="12">
                  <c:v>0</c:v>
                </c:pt>
                <c:pt idx="13">
                  <c:v>8354</c:v>
                </c:pt>
                <c:pt idx="14">
                  <c:v>0</c:v>
                </c:pt>
                <c:pt idx="15">
                  <c:v>0</c:v>
                </c:pt>
                <c:pt idx="16">
                  <c:v>0</c:v>
                </c:pt>
                <c:pt idx="17">
                  <c:v>9025</c:v>
                </c:pt>
                <c:pt idx="18">
                  <c:v>0</c:v>
                </c:pt>
                <c:pt idx="19">
                  <c:v>0</c:v>
                </c:pt>
                <c:pt idx="20">
                  <c:v>0</c:v>
                </c:pt>
                <c:pt idx="21">
                  <c:v>0</c:v>
                </c:pt>
                <c:pt idx="22">
                  <c:v>0</c:v>
                </c:pt>
                <c:pt idx="23">
                  <c:v>7865</c:v>
                </c:pt>
              </c:numCache>
            </c:numRef>
          </c:val>
          <c:smooth val="0"/>
          <c:extLst>
            <c:ext xmlns:c16="http://schemas.microsoft.com/office/drawing/2014/chart" uri="{C3380CC4-5D6E-409C-BE32-E72D297353CC}">
              <c16:uniqueId val="{00000001-C770-40C6-A34C-924B6A1D7784}"/>
            </c:ext>
          </c:extLst>
        </c:ser>
        <c:ser>
          <c:idx val="5"/>
          <c:order val="5"/>
          <c:tx>
            <c:v>series 6</c:v>
          </c:tx>
          <c:spPr>
            <a:ln w="22225" cap="rnd">
              <a:noFill/>
              <a:round/>
            </a:ln>
            <a:effectLst/>
          </c:spPr>
          <c:marker>
            <c:symbol val="triangle"/>
            <c:size val="8"/>
            <c:spPr>
              <a:solidFill>
                <a:schemeClr val="accent6"/>
              </a:solidFill>
              <a:ln w="15875">
                <a:solidFill>
                  <a:schemeClr val="accent6"/>
                </a:solidFill>
                <a:round/>
              </a:ln>
              <a:effectLst/>
            </c:spPr>
          </c:marker>
          <c:dLbls>
            <c:dLbl>
              <c:idx val="0"/>
              <c:layout>
                <c:manualLayout>
                  <c:x val="-1.8203592814371259E-2"/>
                  <c:y val="5.731523378582201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86E-48D2-BBEB-3037BA1B8C51}"/>
                </c:ext>
              </c:extLst>
            </c:dLbl>
            <c:dLbl>
              <c:idx val="2"/>
              <c:layout>
                <c:manualLayout>
                  <c:x val="-3.8163672654690659E-2"/>
                  <c:y val="3.92156862745098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86E-48D2-BBEB-3037BA1B8C51}"/>
                </c:ext>
              </c:extLst>
            </c:dLbl>
            <c:dLbl>
              <c:idx val="3"/>
              <c:layout>
                <c:manualLayout>
                  <c:x val="-3.0179640718562873E-2"/>
                  <c:y val="5.429864253393665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86E-48D2-BBEB-3037BA1B8C51}"/>
                </c:ext>
              </c:extLst>
            </c:dLbl>
            <c:dLbl>
              <c:idx val="4"/>
              <c:layout>
                <c:manualLayout>
                  <c:x val="-3.6167664670658684E-2"/>
                  <c:y val="3.61990950226244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86E-48D2-BBEB-3037BA1B8C51}"/>
                </c:ext>
              </c:extLst>
            </c:dLbl>
            <c:dLbl>
              <c:idx val="5"/>
              <c:layout>
                <c:manualLayout>
                  <c:x val="-3.6167664670658718E-2"/>
                  <c:y val="6.334841628959275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86E-48D2-BBEB-3037BA1B8C51}"/>
                </c:ext>
              </c:extLst>
            </c:dLbl>
            <c:dLbl>
              <c:idx val="6"/>
              <c:layout>
                <c:manualLayout>
                  <c:x val="-3.2175648702594845E-2"/>
                  <c:y val="3.921568627450969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86E-48D2-BBEB-3037BA1B8C51}"/>
                </c:ext>
              </c:extLst>
            </c:dLbl>
            <c:dLbl>
              <c:idx val="11"/>
              <c:layout>
                <c:manualLayout>
                  <c:x val="-6.2115768463073852E-2"/>
                  <c:y val="0"/>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86E-48D2-BBEB-3037BA1B8C51}"/>
                </c:ext>
              </c:extLst>
            </c:dLbl>
            <c:dLbl>
              <c:idx val="12"/>
              <c:layout>
                <c:manualLayout>
                  <c:x val="-7.2095808383233539E-2"/>
                  <c:y val="3.0165912518852591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86E-48D2-BBEB-3037BA1B8C51}"/>
                </c:ext>
              </c:extLst>
            </c:dLbl>
            <c:dLbl>
              <c:idx val="15"/>
              <c:layout>
                <c:manualLayout>
                  <c:x val="-5.4131736526946105E-2"/>
                  <c:y val="4.524886877828054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86E-48D2-BBEB-3037BA1B8C51}"/>
                </c:ext>
              </c:extLst>
            </c:dLbl>
            <c:dLbl>
              <c:idx val="16"/>
              <c:layout>
                <c:manualLayout>
                  <c:x val="-2.6187624750499003E-2"/>
                  <c:y val="4.223227752639506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86E-48D2-BBEB-3037BA1B8C51}"/>
                </c:ext>
              </c:extLst>
            </c:dLbl>
            <c:dLbl>
              <c:idx val="20"/>
              <c:layout>
                <c:manualLayout>
                  <c:x val="5.748502994011976E-3"/>
                  <c:y val="2.413273001508295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86E-48D2-BBEB-3037BA1B8C5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val>
            <c:numRef>
              <c:f>'Vaccine Adverse Event Tool  '!$H$2:$H$25</c:f>
              <c:numCache>
                <c:formatCode>General</c:formatCode>
                <c:ptCount val="24"/>
                <c:pt idx="0">
                  <c:v>2562</c:v>
                </c:pt>
                <c:pt idx="1">
                  <c:v>0</c:v>
                </c:pt>
                <c:pt idx="2">
                  <c:v>2893</c:v>
                </c:pt>
                <c:pt idx="3">
                  <c:v>2736</c:v>
                </c:pt>
                <c:pt idx="4">
                  <c:v>3124</c:v>
                </c:pt>
                <c:pt idx="5">
                  <c:v>3236</c:v>
                </c:pt>
                <c:pt idx="6">
                  <c:v>2806</c:v>
                </c:pt>
                <c:pt idx="7">
                  <c:v>0</c:v>
                </c:pt>
                <c:pt idx="8">
                  <c:v>0</c:v>
                </c:pt>
                <c:pt idx="9">
                  <c:v>0</c:v>
                </c:pt>
                <c:pt idx="10">
                  <c:v>0</c:v>
                </c:pt>
                <c:pt idx="11">
                  <c:v>3177</c:v>
                </c:pt>
                <c:pt idx="12">
                  <c:v>1526</c:v>
                </c:pt>
                <c:pt idx="13">
                  <c:v>0</c:v>
                </c:pt>
                <c:pt idx="14">
                  <c:v>0</c:v>
                </c:pt>
                <c:pt idx="15">
                  <c:v>3526</c:v>
                </c:pt>
                <c:pt idx="16">
                  <c:v>2586</c:v>
                </c:pt>
                <c:pt idx="17">
                  <c:v>0</c:v>
                </c:pt>
                <c:pt idx="18">
                  <c:v>0</c:v>
                </c:pt>
                <c:pt idx="19">
                  <c:v>0</c:v>
                </c:pt>
                <c:pt idx="20">
                  <c:v>2598</c:v>
                </c:pt>
                <c:pt idx="21">
                  <c:v>0</c:v>
                </c:pt>
                <c:pt idx="22">
                  <c:v>0</c:v>
                </c:pt>
                <c:pt idx="23">
                  <c:v>0</c:v>
                </c:pt>
              </c:numCache>
            </c:numRef>
          </c:val>
          <c:smooth val="0"/>
          <c:extLst>
            <c:ext xmlns:c16="http://schemas.microsoft.com/office/drawing/2014/chart" uri="{C3380CC4-5D6E-409C-BE32-E72D297353CC}">
              <c16:uniqueId val="{00000004-C770-40C6-A34C-924B6A1D7784}"/>
            </c:ext>
          </c:extLst>
        </c:ser>
        <c:ser>
          <c:idx val="6"/>
          <c:order val="6"/>
          <c:tx>
            <c:v>series 7</c:v>
          </c:tx>
          <c:spPr>
            <a:ln w="22225" cap="rnd">
              <a:noFill/>
              <a:round/>
            </a:ln>
            <a:effectLst/>
          </c:spPr>
          <c:marker>
            <c:symbol val="triangle"/>
            <c:size val="8"/>
            <c:spPr>
              <a:solidFill>
                <a:schemeClr val="accent2">
                  <a:lumMod val="75000"/>
                </a:schemeClr>
              </a:solidFill>
              <a:ln w="15875">
                <a:noFill/>
                <a:round/>
              </a:ln>
              <a:effectLst/>
            </c:spPr>
          </c:marker>
          <c:dLbls>
            <c:dLbl>
              <c:idx val="1"/>
              <c:layout>
                <c:manualLayout>
                  <c:x val="-3.8163672654690638E-2"/>
                  <c:y val="-3.619909502262449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B86E-48D2-BBEB-3037BA1B8C51}"/>
                </c:ext>
              </c:extLst>
            </c:dLbl>
            <c:dLbl>
              <c:idx val="7"/>
              <c:layout>
                <c:manualLayout>
                  <c:x val="-7.0099800399201634E-2"/>
                  <c:y val="-3.61990950226244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86E-48D2-BBEB-3037BA1B8C51}"/>
                </c:ext>
              </c:extLst>
            </c:dLbl>
            <c:dLbl>
              <c:idx val="8"/>
              <c:layout>
                <c:manualLayout>
                  <c:x val="-6.0119760479041988E-2"/>
                  <c:y val="-4.826546003016591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86E-48D2-BBEB-3037BA1B8C51}"/>
                </c:ext>
              </c:extLst>
            </c:dLbl>
            <c:dLbl>
              <c:idx val="10"/>
              <c:layout>
                <c:manualLayout>
                  <c:x val="-4.2315369261477047E-3"/>
                  <c:y val="-5.42986425339365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B86E-48D2-BBEB-3037BA1B8C51}"/>
                </c:ext>
              </c:extLst>
            </c:dLbl>
            <c:dLbl>
              <c:idx val="14"/>
              <c:layout>
                <c:manualLayout>
                  <c:x val="-2.2355289421156954E-3"/>
                  <c:y val="-9.0497737556561094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B86E-48D2-BBEB-3037BA1B8C51}"/>
                </c:ext>
              </c:extLst>
            </c:dLbl>
            <c:dLbl>
              <c:idx val="18"/>
              <c:layout>
                <c:manualLayout>
                  <c:x val="3.75249500998004E-3"/>
                  <c:y val="-3.3182503770739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B86E-48D2-BBEB-3037BA1B8C51}"/>
                </c:ext>
              </c:extLst>
            </c:dLbl>
            <c:dLbl>
              <c:idx val="21"/>
              <c:layout>
                <c:manualLayout>
                  <c:x val="-8.0079840319361273E-2"/>
                  <c:y val="-3.0165912518853697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B86E-48D2-BBEB-3037BA1B8C51}"/>
                </c:ext>
              </c:extLst>
            </c:dLbl>
            <c:dLbl>
              <c:idx val="22"/>
              <c:layout>
                <c:manualLayout>
                  <c:x val="-5.8123752495010124E-2"/>
                  <c:y val="-7.239819004524893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B86E-48D2-BBEB-3037BA1B8C5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val>
            <c:numRef>
              <c:f>'Vaccine Adverse Event Tool  '!$I$2:$I$25</c:f>
              <c:numCache>
                <c:formatCode>General</c:formatCode>
                <c:ptCount val="24"/>
                <c:pt idx="0">
                  <c:v>0</c:v>
                </c:pt>
                <c:pt idx="1">
                  <c:v>3896</c:v>
                </c:pt>
                <c:pt idx="2">
                  <c:v>0</c:v>
                </c:pt>
                <c:pt idx="3">
                  <c:v>0</c:v>
                </c:pt>
                <c:pt idx="4">
                  <c:v>0</c:v>
                </c:pt>
                <c:pt idx="5">
                  <c:v>0</c:v>
                </c:pt>
                <c:pt idx="6">
                  <c:v>0</c:v>
                </c:pt>
                <c:pt idx="7">
                  <c:v>4313</c:v>
                </c:pt>
                <c:pt idx="8">
                  <c:v>4593</c:v>
                </c:pt>
                <c:pt idx="9">
                  <c:v>0</c:v>
                </c:pt>
                <c:pt idx="10">
                  <c:v>4705</c:v>
                </c:pt>
                <c:pt idx="11">
                  <c:v>0</c:v>
                </c:pt>
                <c:pt idx="12">
                  <c:v>0</c:v>
                </c:pt>
                <c:pt idx="13">
                  <c:v>0</c:v>
                </c:pt>
                <c:pt idx="14">
                  <c:v>6258</c:v>
                </c:pt>
                <c:pt idx="15">
                  <c:v>0</c:v>
                </c:pt>
                <c:pt idx="16">
                  <c:v>0</c:v>
                </c:pt>
                <c:pt idx="17">
                  <c:v>0</c:v>
                </c:pt>
                <c:pt idx="18">
                  <c:v>5642</c:v>
                </c:pt>
                <c:pt idx="19">
                  <c:v>0</c:v>
                </c:pt>
                <c:pt idx="20">
                  <c:v>0</c:v>
                </c:pt>
                <c:pt idx="21">
                  <c:v>4525</c:v>
                </c:pt>
                <c:pt idx="22">
                  <c:v>4258</c:v>
                </c:pt>
                <c:pt idx="23">
                  <c:v>0</c:v>
                </c:pt>
              </c:numCache>
            </c:numRef>
          </c:val>
          <c:smooth val="0"/>
          <c:extLst>
            <c:ext xmlns:c16="http://schemas.microsoft.com/office/drawing/2014/chart" uri="{C3380CC4-5D6E-409C-BE32-E72D297353CC}">
              <c16:uniqueId val="{00000001-B86E-48D2-BBEB-3037BA1B8C51}"/>
            </c:ext>
          </c:extLst>
        </c:ser>
        <c:dLbls>
          <c:dLblPos val="ctr"/>
          <c:showLegendKey val="0"/>
          <c:showVal val="1"/>
          <c:showCatName val="0"/>
          <c:showSerName val="0"/>
          <c:showPercent val="0"/>
          <c:showBubbleSize val="0"/>
        </c:dLbls>
        <c:smooth val="0"/>
        <c:axId val="538006104"/>
        <c:axId val="538002824"/>
      </c:lineChart>
      <c:catAx>
        <c:axId val="538006104"/>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cap="none" spc="0" normalizeH="0" baseline="0">
                <a:solidFill>
                  <a:schemeClr val="bg1"/>
                </a:solidFill>
                <a:latin typeface="+mn-lt"/>
                <a:ea typeface="+mn-ea"/>
                <a:cs typeface="+mn-cs"/>
              </a:defRPr>
            </a:pPr>
            <a:endParaRPr lang="en-US"/>
          </a:p>
        </c:txPr>
        <c:crossAx val="538002824"/>
        <c:crosses val="autoZero"/>
        <c:auto val="1"/>
        <c:lblAlgn val="ctr"/>
        <c:lblOffset val="100"/>
        <c:noMultiLvlLbl val="0"/>
      </c:catAx>
      <c:valAx>
        <c:axId val="538002824"/>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38006104"/>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lumMod val="85000"/>
        <a:lumOff val="1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409576</xdr:colOff>
      <xdr:row>0</xdr:row>
      <xdr:rowOff>161925</xdr:rowOff>
    </xdr:from>
    <xdr:to>
      <xdr:col>17</xdr:col>
      <xdr:colOff>152400</xdr:colOff>
      <xdr:row>25</xdr:row>
      <xdr:rowOff>57150</xdr:rowOff>
    </xdr:to>
    <xdr:graphicFrame macro="">
      <xdr:nvGraphicFramePr>
        <xdr:cNvPr id="2" name="Chart 1">
          <a:extLst>
            <a:ext uri="{FF2B5EF4-FFF2-40B4-BE49-F238E27FC236}">
              <a16:creationId xmlns:a16="http://schemas.microsoft.com/office/drawing/2014/main" id="{97DF239A-33DE-4079-9DE6-87082A394B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abSelected="1" workbookViewId="0">
      <selection activeCell="I2" sqref="I2"/>
    </sheetView>
  </sheetViews>
  <sheetFormatPr defaultRowHeight="15" x14ac:dyDescent="0.25"/>
  <cols>
    <col min="1" max="1" width="20.7109375" customWidth="1"/>
    <col min="2" max="2" width="16.140625" customWidth="1"/>
    <col min="3" max="3" width="18.7109375" customWidth="1"/>
  </cols>
  <sheetData>
    <row r="1" spans="1:9" x14ac:dyDescent="0.25">
      <c r="A1" t="s">
        <v>17</v>
      </c>
      <c r="B1" t="s">
        <v>11</v>
      </c>
      <c r="C1" t="s">
        <v>12</v>
      </c>
      <c r="D1" t="s">
        <v>15</v>
      </c>
      <c r="E1" t="s">
        <v>14</v>
      </c>
      <c r="F1" t="s">
        <v>13</v>
      </c>
      <c r="G1" t="s">
        <v>19</v>
      </c>
      <c r="H1" t="s">
        <v>20</v>
      </c>
      <c r="I1" t="s">
        <v>21</v>
      </c>
    </row>
    <row r="2" spans="1:9" s="1" customFormat="1" x14ac:dyDescent="0.25">
      <c r="A2" s="2" t="s">
        <v>0</v>
      </c>
      <c r="B2" s="3">
        <v>2562</v>
      </c>
      <c r="C2" s="3">
        <f>AVERAGE(B2:B13)</f>
        <v>3811.8333333333335</v>
      </c>
      <c r="D2" s="3">
        <f>_xlfn.STDEV.S(B2:B13)</f>
        <v>1432.5757370639228</v>
      </c>
      <c r="E2" s="3">
        <f>C2+2.66*D2</f>
        <v>7622.4847939233678</v>
      </c>
      <c r="F2" s="3">
        <f>C2-2.66*D2</f>
        <v>1.1818727432987544</v>
      </c>
      <c r="G2" s="1" t="str">
        <f>IF(B3&gt;E3,B3," ")</f>
        <v xml:space="preserve"> </v>
      </c>
      <c r="H2" s="1">
        <f>IF(B2&lt;C2,B2," ")</f>
        <v>2562</v>
      </c>
      <c r="I2" s="1" t="str">
        <f>IF(AND(B2&lt;E2,B2&gt;C2),B2,"")</f>
        <v/>
      </c>
    </row>
    <row r="3" spans="1:9" s="1" customFormat="1" x14ac:dyDescent="0.25">
      <c r="A3" s="2" t="s">
        <v>1</v>
      </c>
      <c r="B3" s="3">
        <v>3896</v>
      </c>
      <c r="C3" s="3">
        <f>AVERAGE(B2:B13)</f>
        <v>3811.8333333333335</v>
      </c>
      <c r="D3" s="3">
        <f>_xlfn.STDEV.S(B2:B13)</f>
        <v>1432.5757370639228</v>
      </c>
      <c r="E3" s="3">
        <f>C2+2.66*D2</f>
        <v>7622.4847939233678</v>
      </c>
      <c r="F3" s="3">
        <f>C2-2.66*D2</f>
        <v>1.1818727432987544</v>
      </c>
      <c r="G3" s="1" t="str">
        <f>IF(B3&gt;E3,B3," ")</f>
        <v xml:space="preserve"> </v>
      </c>
      <c r="H3" s="1" t="str">
        <f t="shared" ref="H3:H25" si="0">IF(B3&lt;C3,B3," ")</f>
        <v xml:space="preserve"> </v>
      </c>
      <c r="I3" s="1">
        <f>IF(AND(B3&lt;E3,B3&gt;C3),B3,"")</f>
        <v>3896</v>
      </c>
    </row>
    <row r="4" spans="1:9" s="1" customFormat="1" x14ac:dyDescent="0.25">
      <c r="A4" s="3" t="s">
        <v>2</v>
      </c>
      <c r="B4" s="3">
        <v>2893</v>
      </c>
      <c r="C4" s="3">
        <f>AVERAGE(B2:B13)</f>
        <v>3811.8333333333335</v>
      </c>
      <c r="D4" s="3">
        <f>_xlfn.STDEV.S(B2:B13)</f>
        <v>1432.5757370639228</v>
      </c>
      <c r="E4" s="3">
        <f>C2+2.66*D2</f>
        <v>7622.4847939233678</v>
      </c>
      <c r="F4" s="3">
        <f>C2-2.66*D2</f>
        <v>1.1818727432987544</v>
      </c>
      <c r="G4" s="1" t="str">
        <f t="shared" ref="G4:G25" si="1">IF(B4&gt;E4,B4," ")</f>
        <v xml:space="preserve"> </v>
      </c>
      <c r="H4" s="1">
        <f t="shared" si="0"/>
        <v>2893</v>
      </c>
      <c r="I4" s="1" t="str">
        <f>IF(AND(B4&lt;E4,B4&gt;C4),B4,"")</f>
        <v/>
      </c>
    </row>
    <row r="5" spans="1:9" s="1" customFormat="1" x14ac:dyDescent="0.25">
      <c r="A5" s="3" t="s">
        <v>3</v>
      </c>
      <c r="B5" s="3">
        <v>2736</v>
      </c>
      <c r="C5" s="3">
        <f>AVERAGE(B2:B13)</f>
        <v>3811.8333333333335</v>
      </c>
      <c r="D5" s="3">
        <f>_xlfn.STDEV.S(B2:B13)</f>
        <v>1432.5757370639228</v>
      </c>
      <c r="E5" s="3">
        <f>C2+2.66*D2</f>
        <v>7622.4847939233678</v>
      </c>
      <c r="F5" s="3">
        <f>C2-2.66*D2</f>
        <v>1.1818727432987544</v>
      </c>
      <c r="G5" s="1" t="str">
        <f t="shared" si="1"/>
        <v xml:space="preserve"> </v>
      </c>
      <c r="H5" s="1">
        <f t="shared" si="0"/>
        <v>2736</v>
      </c>
      <c r="I5" s="1" t="str">
        <f t="shared" ref="I5:I25" si="2">IF(AND(B5&lt;E5,B5&gt;C5),B5,"")</f>
        <v/>
      </c>
    </row>
    <row r="6" spans="1:9" s="1" customFormat="1" x14ac:dyDescent="0.25">
      <c r="A6" s="3" t="s">
        <v>4</v>
      </c>
      <c r="B6" s="3">
        <v>3124</v>
      </c>
      <c r="C6" s="3">
        <f>AVERAGE(B2:B13)</f>
        <v>3811.8333333333335</v>
      </c>
      <c r="D6" s="3">
        <f>_xlfn.STDEV.S(B2:B13)</f>
        <v>1432.5757370639228</v>
      </c>
      <c r="E6" s="3">
        <f>C2+2.66*D2</f>
        <v>7622.4847939233678</v>
      </c>
      <c r="F6" s="3">
        <f>C2-2.66*D2</f>
        <v>1.1818727432987544</v>
      </c>
      <c r="G6" s="1" t="str">
        <f t="shared" si="1"/>
        <v xml:space="preserve"> </v>
      </c>
      <c r="H6" s="1">
        <f t="shared" si="0"/>
        <v>3124</v>
      </c>
      <c r="I6" s="1" t="str">
        <f t="shared" si="2"/>
        <v/>
      </c>
    </row>
    <row r="7" spans="1:9" s="1" customFormat="1" x14ac:dyDescent="0.25">
      <c r="A7" s="3" t="s">
        <v>5</v>
      </c>
      <c r="B7" s="3">
        <v>3236</v>
      </c>
      <c r="C7" s="3">
        <f>AVERAGE(B2:B13)</f>
        <v>3811.8333333333335</v>
      </c>
      <c r="D7" s="3">
        <f>_xlfn.STDEV.S(B2:B13)</f>
        <v>1432.5757370639228</v>
      </c>
      <c r="E7" s="3">
        <f>C2+2.66*D2</f>
        <v>7622.4847939233678</v>
      </c>
      <c r="F7" s="3">
        <f>C2-2.66*D2</f>
        <v>1.1818727432987544</v>
      </c>
      <c r="G7" s="1" t="str">
        <f t="shared" si="1"/>
        <v xml:space="preserve"> </v>
      </c>
      <c r="H7" s="1">
        <f t="shared" si="0"/>
        <v>3236</v>
      </c>
      <c r="I7" s="1" t="str">
        <f t="shared" si="2"/>
        <v/>
      </c>
    </row>
    <row r="8" spans="1:9" s="1" customFormat="1" x14ac:dyDescent="0.25">
      <c r="A8" s="3" t="s">
        <v>6</v>
      </c>
      <c r="B8" s="3">
        <v>2806</v>
      </c>
      <c r="C8" s="3">
        <f>AVERAGE(B2:B13)</f>
        <v>3811.8333333333335</v>
      </c>
      <c r="D8" s="3">
        <f>_xlfn.STDEV.S(B2:B13)</f>
        <v>1432.5757370639228</v>
      </c>
      <c r="E8" s="3">
        <f>C2+2.66*D2</f>
        <v>7622.4847939233678</v>
      </c>
      <c r="F8" s="3">
        <f>C2-2.66*D2</f>
        <v>1.1818727432987544</v>
      </c>
      <c r="G8" s="1" t="str">
        <f t="shared" si="1"/>
        <v xml:space="preserve"> </v>
      </c>
      <c r="H8" s="1">
        <f t="shared" si="0"/>
        <v>2806</v>
      </c>
      <c r="I8" s="1" t="str">
        <f t="shared" si="2"/>
        <v/>
      </c>
    </row>
    <row r="9" spans="1:9" s="1" customFormat="1" x14ac:dyDescent="0.25">
      <c r="A9" s="3" t="s">
        <v>7</v>
      </c>
      <c r="B9" s="3">
        <v>4313</v>
      </c>
      <c r="C9" s="3">
        <f>AVERAGE(B2:B13)</f>
        <v>3811.8333333333335</v>
      </c>
      <c r="D9" s="3">
        <f>_xlfn.STDEV.S(B2:B13)</f>
        <v>1432.5757370639228</v>
      </c>
      <c r="E9" s="3">
        <f>C2+2.66*D2</f>
        <v>7622.4847939233678</v>
      </c>
      <c r="F9" s="3">
        <f>C2-2.66*D2</f>
        <v>1.1818727432987544</v>
      </c>
      <c r="G9" s="1" t="str">
        <f t="shared" si="1"/>
        <v xml:space="preserve"> </v>
      </c>
      <c r="H9" s="1" t="str">
        <f t="shared" si="0"/>
        <v xml:space="preserve"> </v>
      </c>
      <c r="I9" s="1">
        <f t="shared" si="2"/>
        <v>4313</v>
      </c>
    </row>
    <row r="10" spans="1:9" s="1" customFormat="1" x14ac:dyDescent="0.25">
      <c r="A10" s="3" t="s">
        <v>8</v>
      </c>
      <c r="B10" s="3">
        <v>4593</v>
      </c>
      <c r="C10" s="3">
        <f>AVERAGE(B2:B13)</f>
        <v>3811.8333333333335</v>
      </c>
      <c r="D10" s="3">
        <f>_xlfn.STDEV.S(B2:B13)</f>
        <v>1432.5757370639228</v>
      </c>
      <c r="E10" s="3">
        <f>C2+2.66*D2</f>
        <v>7622.4847939233678</v>
      </c>
      <c r="F10" s="3">
        <f>C2-2.66*D2</f>
        <v>1.1818727432987544</v>
      </c>
      <c r="G10" s="1" t="str">
        <f t="shared" si="1"/>
        <v xml:space="preserve"> </v>
      </c>
      <c r="H10" s="1" t="str">
        <f t="shared" si="0"/>
        <v xml:space="preserve"> </v>
      </c>
      <c r="I10" s="1">
        <f t="shared" si="2"/>
        <v>4593</v>
      </c>
    </row>
    <row r="11" spans="1:9" s="1" customFormat="1" x14ac:dyDescent="0.25">
      <c r="A11" s="3" t="s">
        <v>9</v>
      </c>
      <c r="B11" s="3">
        <v>7701</v>
      </c>
      <c r="C11" s="3">
        <f>AVERAGE(B2:B13)</f>
        <v>3811.8333333333335</v>
      </c>
      <c r="D11" s="3">
        <f>_xlfn.STDEV.S(B2:B13)</f>
        <v>1432.5757370639228</v>
      </c>
      <c r="E11" s="3">
        <f>C2+2.66*D2</f>
        <v>7622.4847939233678</v>
      </c>
      <c r="F11" s="3">
        <f>C2-2.66*D2</f>
        <v>1.1818727432987544</v>
      </c>
      <c r="G11" s="1">
        <f t="shared" si="1"/>
        <v>7701</v>
      </c>
      <c r="H11" s="1" t="str">
        <f t="shared" si="0"/>
        <v xml:space="preserve"> </v>
      </c>
      <c r="I11" s="1" t="str">
        <f t="shared" si="2"/>
        <v/>
      </c>
    </row>
    <row r="12" spans="1:9" s="1" customFormat="1" x14ac:dyDescent="0.25">
      <c r="A12" s="3" t="s">
        <v>10</v>
      </c>
      <c r="B12" s="3">
        <v>4705</v>
      </c>
      <c r="C12" s="3">
        <f>AVERAGE(B2:B13)</f>
        <v>3811.8333333333335</v>
      </c>
      <c r="D12" s="3">
        <f>_xlfn.STDEV.S(B2:B13)</f>
        <v>1432.5757370639228</v>
      </c>
      <c r="E12" s="3">
        <f>C2+2.66*D2</f>
        <v>7622.4847939233678</v>
      </c>
      <c r="F12" s="3">
        <f>C2-2.66*D2</f>
        <v>1.1818727432987544</v>
      </c>
      <c r="G12" s="1" t="str">
        <f t="shared" si="1"/>
        <v xml:space="preserve"> </v>
      </c>
      <c r="H12" s="1" t="str">
        <f t="shared" si="0"/>
        <v xml:space="preserve"> </v>
      </c>
      <c r="I12" s="1">
        <f t="shared" si="2"/>
        <v>4705</v>
      </c>
    </row>
    <row r="13" spans="1:9" s="1" customFormat="1" x14ac:dyDescent="0.25">
      <c r="A13" s="3" t="s">
        <v>16</v>
      </c>
      <c r="B13" s="3">
        <v>3177</v>
      </c>
      <c r="C13" s="3">
        <f>AVERAGE(B2:B13)</f>
        <v>3811.8333333333335</v>
      </c>
      <c r="D13" s="3">
        <f>_xlfn.STDEV.S(B2:B13)</f>
        <v>1432.5757370639228</v>
      </c>
      <c r="E13" s="3">
        <f>C2+2.66*D2</f>
        <v>7622.4847939233678</v>
      </c>
      <c r="F13" s="3">
        <f>C2-2.66*D2</f>
        <v>1.1818727432987544</v>
      </c>
      <c r="G13" s="1" t="str">
        <f t="shared" si="1"/>
        <v xml:space="preserve"> </v>
      </c>
      <c r="H13" s="1">
        <f t="shared" si="0"/>
        <v>3177</v>
      </c>
      <c r="I13" s="1" t="str">
        <f t="shared" si="2"/>
        <v/>
      </c>
    </row>
    <row r="14" spans="1:9" s="1" customFormat="1" x14ac:dyDescent="0.25">
      <c r="A14" s="1" t="s">
        <v>18</v>
      </c>
      <c r="B14" s="1">
        <v>1526</v>
      </c>
      <c r="C14" s="1">
        <v>3811.8333333333335</v>
      </c>
      <c r="D14" s="1">
        <v>1432.5757370639228</v>
      </c>
      <c r="E14" s="1">
        <v>7622.4847939233678</v>
      </c>
      <c r="F14" s="1">
        <v>1.1818727432987544</v>
      </c>
      <c r="G14" s="1" t="str">
        <f t="shared" si="1"/>
        <v xml:space="preserve"> </v>
      </c>
      <c r="H14" s="1">
        <f t="shared" si="0"/>
        <v>1526</v>
      </c>
      <c r="I14" s="1" t="str">
        <f t="shared" si="2"/>
        <v/>
      </c>
    </row>
    <row r="15" spans="1:9" s="1" customFormat="1" x14ac:dyDescent="0.25">
      <c r="A15" s="4">
        <v>42781</v>
      </c>
      <c r="B15" s="1">
        <v>8354</v>
      </c>
      <c r="C15" s="1">
        <v>3811.8333333333335</v>
      </c>
      <c r="D15" s="1">
        <v>1432.5757370639228</v>
      </c>
      <c r="E15" s="1">
        <v>7622.4847939233678</v>
      </c>
      <c r="F15" s="1">
        <v>1.1818727432987544</v>
      </c>
      <c r="G15" s="1">
        <f t="shared" si="1"/>
        <v>8354</v>
      </c>
      <c r="H15" s="1" t="str">
        <f t="shared" si="0"/>
        <v xml:space="preserve"> </v>
      </c>
      <c r="I15" s="1" t="str">
        <f t="shared" si="2"/>
        <v/>
      </c>
    </row>
    <row r="16" spans="1:9" x14ac:dyDescent="0.25">
      <c r="A16" s="5">
        <v>42809</v>
      </c>
      <c r="B16" s="6">
        <v>6258</v>
      </c>
      <c r="C16" s="1">
        <v>3811.8333333333335</v>
      </c>
      <c r="D16" s="1">
        <v>1432.5757370639228</v>
      </c>
      <c r="E16" s="1">
        <v>7622.4847939233678</v>
      </c>
      <c r="F16" s="1">
        <v>1.1818727432987544</v>
      </c>
      <c r="G16" s="1" t="str">
        <f t="shared" si="1"/>
        <v xml:space="preserve"> </v>
      </c>
      <c r="H16" s="1" t="str">
        <f t="shared" si="0"/>
        <v xml:space="preserve"> </v>
      </c>
      <c r="I16" s="1">
        <f t="shared" si="2"/>
        <v>6258</v>
      </c>
    </row>
    <row r="17" spans="1:9" x14ac:dyDescent="0.25">
      <c r="A17" s="5">
        <v>42840</v>
      </c>
      <c r="B17" s="1">
        <v>3526</v>
      </c>
      <c r="C17" s="1">
        <v>3811.8333333333335</v>
      </c>
      <c r="D17" s="1">
        <v>1432.5757370639228</v>
      </c>
      <c r="E17" s="1">
        <v>7622.4847939233678</v>
      </c>
      <c r="F17" s="1">
        <v>1.1818727432987544</v>
      </c>
      <c r="G17" s="1" t="str">
        <f t="shared" si="1"/>
        <v xml:space="preserve"> </v>
      </c>
      <c r="H17" s="1">
        <f t="shared" si="0"/>
        <v>3526</v>
      </c>
      <c r="I17" s="1" t="str">
        <f t="shared" si="2"/>
        <v/>
      </c>
    </row>
    <row r="18" spans="1:9" x14ac:dyDescent="0.25">
      <c r="A18" s="4">
        <v>42870</v>
      </c>
      <c r="B18" s="1">
        <v>2586</v>
      </c>
      <c r="C18" s="1">
        <v>3811.8333333333335</v>
      </c>
      <c r="D18" s="1">
        <v>1432.5757370639228</v>
      </c>
      <c r="E18" s="1">
        <v>7622.4847939233678</v>
      </c>
      <c r="F18" s="1">
        <v>1.1818727432987544</v>
      </c>
      <c r="G18" s="1" t="str">
        <f t="shared" si="1"/>
        <v xml:space="preserve"> </v>
      </c>
      <c r="H18" s="1">
        <f t="shared" si="0"/>
        <v>2586</v>
      </c>
      <c r="I18" s="1" t="str">
        <f t="shared" si="2"/>
        <v/>
      </c>
    </row>
    <row r="19" spans="1:9" x14ac:dyDescent="0.25">
      <c r="A19" s="4">
        <v>42901</v>
      </c>
      <c r="B19" s="1">
        <v>9025</v>
      </c>
      <c r="C19" s="1">
        <v>3811.8333333333335</v>
      </c>
      <c r="D19" s="1">
        <v>1432.5757370639228</v>
      </c>
      <c r="E19" s="1">
        <v>7622.4847939233678</v>
      </c>
      <c r="F19" s="1">
        <v>1.1818727432987544</v>
      </c>
      <c r="G19" s="1">
        <f t="shared" si="1"/>
        <v>9025</v>
      </c>
      <c r="H19" s="1" t="str">
        <f t="shared" si="0"/>
        <v xml:space="preserve"> </v>
      </c>
      <c r="I19" s="1" t="str">
        <f t="shared" si="2"/>
        <v/>
      </c>
    </row>
    <row r="20" spans="1:9" x14ac:dyDescent="0.25">
      <c r="A20" s="4">
        <v>42931</v>
      </c>
      <c r="B20" s="1">
        <v>5642</v>
      </c>
      <c r="C20" s="1">
        <v>3811.8333333333335</v>
      </c>
      <c r="D20" s="1">
        <v>1432.5757370639228</v>
      </c>
      <c r="E20" s="1">
        <v>7622.4847939233678</v>
      </c>
      <c r="F20" s="1">
        <v>1.1818727432987544</v>
      </c>
      <c r="G20" s="1" t="str">
        <f t="shared" si="1"/>
        <v xml:space="preserve"> </v>
      </c>
      <c r="H20" s="1" t="str">
        <f t="shared" si="0"/>
        <v xml:space="preserve"> </v>
      </c>
      <c r="I20" s="1">
        <f t="shared" si="2"/>
        <v>5642</v>
      </c>
    </row>
    <row r="21" spans="1:9" x14ac:dyDescent="0.25">
      <c r="A21" s="4">
        <v>42962</v>
      </c>
      <c r="B21" s="1">
        <v>0</v>
      </c>
      <c r="C21" s="1">
        <v>3811.8333333333335</v>
      </c>
      <c r="D21" s="1">
        <v>1432.5757370639228</v>
      </c>
      <c r="E21" s="1">
        <v>7622.4847939233678</v>
      </c>
      <c r="F21" s="1">
        <v>1.1818727432987544</v>
      </c>
      <c r="G21" s="1" t="str">
        <f t="shared" si="1"/>
        <v xml:space="preserve"> </v>
      </c>
      <c r="H21" s="1">
        <f t="shared" si="0"/>
        <v>0</v>
      </c>
      <c r="I21" s="1" t="str">
        <f t="shared" si="2"/>
        <v/>
      </c>
    </row>
    <row r="22" spans="1:9" x14ac:dyDescent="0.25">
      <c r="A22" s="4">
        <v>42993</v>
      </c>
      <c r="B22" s="1">
        <v>2598</v>
      </c>
      <c r="C22" s="1">
        <v>3811.8333333333335</v>
      </c>
      <c r="D22" s="1">
        <v>1432.5757370639228</v>
      </c>
      <c r="E22" s="1">
        <v>7622.4847939233678</v>
      </c>
      <c r="F22" s="1">
        <v>1.1818727432987544</v>
      </c>
      <c r="G22" s="1" t="str">
        <f t="shared" si="1"/>
        <v xml:space="preserve"> </v>
      </c>
      <c r="H22" s="1">
        <f t="shared" si="0"/>
        <v>2598</v>
      </c>
      <c r="I22" s="1" t="str">
        <f>IF(AND(B22&lt;E22,B22&gt;C22),B22,"")</f>
        <v/>
      </c>
    </row>
    <row r="23" spans="1:9" x14ac:dyDescent="0.25">
      <c r="A23" s="4">
        <v>43023</v>
      </c>
      <c r="B23" s="1">
        <v>4525</v>
      </c>
      <c r="C23" s="1">
        <v>3811.8333333333335</v>
      </c>
      <c r="D23" s="1">
        <v>1432.5757370639228</v>
      </c>
      <c r="E23" s="1">
        <v>7622.4847939233678</v>
      </c>
      <c r="F23" s="1">
        <v>1.1818727432987544</v>
      </c>
      <c r="G23" s="1" t="str">
        <f t="shared" si="1"/>
        <v xml:space="preserve"> </v>
      </c>
      <c r="H23" s="1" t="str">
        <f t="shared" si="0"/>
        <v xml:space="preserve"> </v>
      </c>
      <c r="I23" s="1">
        <f t="shared" si="2"/>
        <v>4525</v>
      </c>
    </row>
    <row r="24" spans="1:9" x14ac:dyDescent="0.25">
      <c r="A24" s="4">
        <v>43054</v>
      </c>
      <c r="B24" s="1">
        <v>4258</v>
      </c>
      <c r="C24" s="1">
        <v>3811.8333333333335</v>
      </c>
      <c r="D24" s="1">
        <v>1432.5757370639228</v>
      </c>
      <c r="E24" s="1">
        <v>7622.4847939233678</v>
      </c>
      <c r="F24" s="1">
        <v>1.1818727432987544</v>
      </c>
      <c r="G24" s="1" t="str">
        <f t="shared" si="1"/>
        <v xml:space="preserve"> </v>
      </c>
      <c r="H24" s="1" t="str">
        <f t="shared" si="0"/>
        <v xml:space="preserve"> </v>
      </c>
      <c r="I24" s="1">
        <f t="shared" si="2"/>
        <v>4258</v>
      </c>
    </row>
    <row r="25" spans="1:9" x14ac:dyDescent="0.25">
      <c r="A25" s="4">
        <v>43084</v>
      </c>
      <c r="B25" s="1">
        <v>7865</v>
      </c>
      <c r="C25" s="1">
        <v>3811.8333333333335</v>
      </c>
      <c r="D25" s="1">
        <v>1432.5757370639228</v>
      </c>
      <c r="E25" s="1">
        <v>7622.4847939233678</v>
      </c>
      <c r="F25" s="1">
        <v>1.1818727432987544</v>
      </c>
      <c r="G25" s="1">
        <f t="shared" si="1"/>
        <v>7865</v>
      </c>
      <c r="H25" s="1" t="str">
        <f t="shared" si="0"/>
        <v xml:space="preserve"> </v>
      </c>
      <c r="I25" s="1" t="str">
        <f t="shared" si="2"/>
        <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defaultRowHeight="15" x14ac:dyDescent="0.25"/>
  <cols>
    <col min="1" max="1" width="188.28515625" customWidth="1"/>
    <col min="2" max="2" width="41.85546875" customWidth="1"/>
  </cols>
  <sheetData>
    <row r="1" spans="1:1" ht="18.75" customHeight="1" x14ac:dyDescent="0.25">
      <c r="A1" t="s">
        <v>24</v>
      </c>
    </row>
    <row r="2" spans="1:1" x14ac:dyDescent="0.25">
      <c r="A2" t="s">
        <v>22</v>
      </c>
    </row>
    <row r="3" spans="1:1" x14ac:dyDescent="0.25">
      <c r="A3" t="s">
        <v>25</v>
      </c>
    </row>
    <row r="5" spans="1:1" x14ac:dyDescent="0.25">
      <c r="A5"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Vaccine Adverse Event Tool  </vt:lpstr>
      <vt:lpstr>Instruction to Operate tool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prathamesh</dc:creator>
  <cp:lastModifiedBy>prathamesh</cp:lastModifiedBy>
  <dcterms:created xsi:type="dcterms:W3CDTF">2017-05-10T23:05:29Z</dcterms:created>
  <dcterms:modified xsi:type="dcterms:W3CDTF">2017-05-12T03:45:13Z</dcterms:modified>
</cp:coreProperties>
</file>