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GH\Retaurant_analytics\sweetmart\"/>
    </mc:Choice>
  </mc:AlternateContent>
  <xr:revisionPtr revIDLastSave="0" documentId="8_{6D6558D5-5BB6-4CAE-9079-6989B9BD50B9}" xr6:coauthVersionLast="47" xr6:coauthVersionMax="47" xr10:uidLastSave="{00000000-0000-0000-0000-000000000000}"/>
  <bookViews>
    <workbookView xWindow="-108" yWindow="-108" windowWidth="23256" windowHeight="12456" xr2:uid="{A98A3EC9-B4D4-4973-B468-0411661E9FA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Y41" i="1" l="1"/>
  <c r="DZ41" i="1" s="1"/>
  <c r="DV41" i="1"/>
  <c r="DS41" i="1"/>
  <c r="DP41" i="1"/>
  <c r="DM41" i="1"/>
  <c r="DJ41" i="1"/>
  <c r="DG41" i="1"/>
  <c r="DD41" i="1"/>
  <c r="DA41" i="1"/>
  <c r="DB41" i="1" s="1"/>
  <c r="CX41" i="1"/>
  <c r="CU41" i="1"/>
  <c r="CV41" i="1" s="1"/>
  <c r="CR41" i="1"/>
  <c r="CS41" i="1" s="1"/>
  <c r="CO41" i="1"/>
  <c r="CL41" i="1"/>
  <c r="CI41" i="1"/>
  <c r="CJ41" i="1" s="1"/>
  <c r="CF41" i="1"/>
  <c r="CG41" i="1" s="1"/>
  <c r="CC41" i="1"/>
  <c r="CD41" i="1" s="1"/>
  <c r="BZ41" i="1"/>
  <c r="BW41" i="1"/>
  <c r="BT41" i="1"/>
  <c r="BQ41" i="1"/>
  <c r="BN41" i="1"/>
  <c r="BK41" i="1"/>
  <c r="BL41" i="1" s="1"/>
  <c r="BH41" i="1"/>
  <c r="BI41" i="1" s="1"/>
  <c r="BE41" i="1"/>
  <c r="BF41" i="1" s="1"/>
  <c r="BB41" i="1"/>
  <c r="BC41" i="1" s="1"/>
  <c r="AY41" i="1"/>
  <c r="AZ41" i="1" s="1"/>
  <c r="AV41" i="1"/>
  <c r="AW41" i="1" s="1"/>
  <c r="AS41" i="1"/>
  <c r="AT41" i="1" s="1"/>
  <c r="AP41" i="1"/>
  <c r="AM41" i="1"/>
  <c r="AN41" i="1" s="1"/>
  <c r="AJ41" i="1"/>
  <c r="AG41" i="1"/>
  <c r="AH41" i="1" s="1"/>
  <c r="AD41" i="1"/>
  <c r="AA41" i="1"/>
  <c r="X41" i="1"/>
  <c r="U41" i="1"/>
  <c r="R41" i="1"/>
  <c r="O41" i="1"/>
  <c r="P41" i="1" s="1"/>
  <c r="L41" i="1"/>
  <c r="I41" i="1"/>
  <c r="J41" i="1" s="1"/>
  <c r="F41" i="1"/>
  <c r="DY34" i="1"/>
  <c r="DZ34" i="1" s="1"/>
  <c r="DV34" i="1"/>
  <c r="DW34" i="1" s="1"/>
  <c r="DS34" i="1"/>
  <c r="DP34" i="1"/>
  <c r="DQ34" i="1" s="1"/>
  <c r="DM34" i="1"/>
  <c r="DN34" i="1" s="1"/>
  <c r="DJ34" i="1"/>
  <c r="DK34" i="1" s="1"/>
  <c r="DG34" i="1"/>
  <c r="DD34" i="1"/>
  <c r="DA34" i="1"/>
  <c r="DB34" i="1" s="1"/>
  <c r="CX34" i="1"/>
  <c r="CU34" i="1"/>
  <c r="CR34" i="1"/>
  <c r="CS34" i="1" s="1"/>
  <c r="CO34" i="1"/>
  <c r="CL34" i="1"/>
  <c r="CI34" i="1"/>
  <c r="CF34" i="1"/>
  <c r="CC34" i="1"/>
  <c r="CD34" i="1" s="1"/>
  <c r="BZ34" i="1"/>
  <c r="CA34" i="1" s="1"/>
  <c r="BW34" i="1"/>
  <c r="BT34" i="1"/>
  <c r="BU34" i="1" s="1"/>
  <c r="BQ34" i="1"/>
  <c r="BN34" i="1"/>
  <c r="BO34" i="1" s="1"/>
  <c r="BK34" i="1"/>
  <c r="BH34" i="1"/>
  <c r="BE34" i="1"/>
  <c r="BF34" i="1" s="1"/>
  <c r="BB34" i="1"/>
  <c r="AY34" i="1"/>
  <c r="AV34" i="1"/>
  <c r="AS34" i="1"/>
  <c r="AP34" i="1"/>
  <c r="AM34" i="1"/>
  <c r="AJ34" i="1"/>
  <c r="AG34" i="1"/>
  <c r="AH34" i="1" s="1"/>
  <c r="AD34" i="1"/>
  <c r="AE34" i="1" s="1"/>
  <c r="AA34" i="1"/>
  <c r="X34" i="1"/>
  <c r="Y34" i="1" s="1"/>
  <c r="U34" i="1"/>
  <c r="V34" i="1" s="1"/>
  <c r="R34" i="1"/>
  <c r="S34" i="1" s="1"/>
  <c r="O34" i="1"/>
  <c r="L34" i="1"/>
  <c r="I34" i="1"/>
  <c r="J34" i="1" s="1"/>
  <c r="F34" i="1"/>
  <c r="DY33" i="1"/>
  <c r="DZ33" i="1" s="1"/>
  <c r="DV33" i="1"/>
  <c r="DS33" i="1"/>
  <c r="DT33" i="1" s="1"/>
  <c r="DP33" i="1"/>
  <c r="DM33" i="1"/>
  <c r="DJ33" i="1"/>
  <c r="DK33" i="1" s="1"/>
  <c r="DG33" i="1"/>
  <c r="DD33" i="1"/>
  <c r="DA33" i="1"/>
  <c r="DB33" i="1" s="1"/>
  <c r="CX33" i="1"/>
  <c r="CY33" i="1" s="1"/>
  <c r="CU33" i="1"/>
  <c r="CV33" i="1" s="1"/>
  <c r="CR33" i="1"/>
  <c r="CS33" i="1" s="1"/>
  <c r="CO33" i="1"/>
  <c r="CL33" i="1"/>
  <c r="CI33" i="1"/>
  <c r="CF33" i="1"/>
  <c r="CC33" i="1"/>
  <c r="CD33" i="1" s="1"/>
  <c r="BZ33" i="1"/>
  <c r="CA33" i="1" s="1"/>
  <c r="BW33" i="1"/>
  <c r="BX33" i="1" s="1"/>
  <c r="BT33" i="1"/>
  <c r="BU33" i="1" s="1"/>
  <c r="BQ33" i="1"/>
  <c r="BN33" i="1"/>
  <c r="BK33" i="1"/>
  <c r="BL33" i="1" s="1"/>
  <c r="BH33" i="1"/>
  <c r="BE33" i="1"/>
  <c r="BF33" i="1" s="1"/>
  <c r="BB33" i="1"/>
  <c r="BC33" i="1" s="1"/>
  <c r="AY33" i="1"/>
  <c r="AZ33" i="1" s="1"/>
  <c r="AV33" i="1"/>
  <c r="AW33" i="1" s="1"/>
  <c r="AS33" i="1"/>
  <c r="AP33" i="1"/>
  <c r="AM33" i="1"/>
  <c r="AJ33" i="1"/>
  <c r="AG33" i="1"/>
  <c r="AH33" i="1" s="1"/>
  <c r="AD33" i="1"/>
  <c r="AE33" i="1" s="1"/>
  <c r="AA33" i="1"/>
  <c r="AB33" i="1" s="1"/>
  <c r="X33" i="1"/>
  <c r="Y33" i="1" s="1"/>
  <c r="U33" i="1"/>
  <c r="R33" i="1"/>
  <c r="O33" i="1"/>
  <c r="C33" i="1" s="1"/>
  <c r="L33" i="1"/>
  <c r="I33" i="1"/>
  <c r="J33" i="1" s="1"/>
  <c r="F33" i="1"/>
  <c r="G33" i="1" s="1"/>
  <c r="DY32" i="1"/>
  <c r="DZ32" i="1" s="1"/>
  <c r="DV32" i="1"/>
  <c r="DW32" i="1" s="1"/>
  <c r="DS32" i="1"/>
  <c r="DS30" i="1" s="1"/>
  <c r="DP32" i="1"/>
  <c r="DP30" i="1" s="1"/>
  <c r="DM32" i="1"/>
  <c r="DJ32" i="1"/>
  <c r="DK32" i="1" s="1"/>
  <c r="DG32" i="1"/>
  <c r="DD32" i="1"/>
  <c r="DA32" i="1"/>
  <c r="DB32" i="1" s="1"/>
  <c r="CX32" i="1"/>
  <c r="CY32" i="1" s="1"/>
  <c r="CU32" i="1"/>
  <c r="CR32" i="1"/>
  <c r="CR30" i="1" s="1"/>
  <c r="CS30" i="1" s="1"/>
  <c r="CO32" i="1"/>
  <c r="CL32" i="1"/>
  <c r="CI32" i="1"/>
  <c r="CJ32" i="1" s="1"/>
  <c r="CF32" i="1"/>
  <c r="CG32" i="1" s="1"/>
  <c r="CC32" i="1"/>
  <c r="CD32" i="1" s="1"/>
  <c r="BZ32" i="1"/>
  <c r="CA32" i="1" s="1"/>
  <c r="BW32" i="1"/>
  <c r="BT32" i="1"/>
  <c r="BT30" i="1" s="1"/>
  <c r="BQ32" i="1"/>
  <c r="BN32" i="1"/>
  <c r="BK32" i="1"/>
  <c r="BL32" i="1" s="1"/>
  <c r="BH32" i="1"/>
  <c r="BI32" i="1" s="1"/>
  <c r="BE32" i="1"/>
  <c r="BF32" i="1" s="1"/>
  <c r="BB32" i="1"/>
  <c r="BC32" i="1" s="1"/>
  <c r="AY32" i="1"/>
  <c r="AV32" i="1"/>
  <c r="AV30" i="1" s="1"/>
  <c r="AS32" i="1"/>
  <c r="AP32" i="1"/>
  <c r="AM32" i="1"/>
  <c r="AJ32" i="1"/>
  <c r="AG32" i="1"/>
  <c r="AH32" i="1" s="1"/>
  <c r="AD32" i="1"/>
  <c r="AE32" i="1" s="1"/>
  <c r="AA32" i="1"/>
  <c r="X32" i="1"/>
  <c r="X30" i="1" s="1"/>
  <c r="U32" i="1"/>
  <c r="R32" i="1"/>
  <c r="O32" i="1"/>
  <c r="P32" i="1" s="1"/>
  <c r="L32" i="1"/>
  <c r="I32" i="1"/>
  <c r="J32" i="1" s="1"/>
  <c r="F32" i="1"/>
  <c r="G32" i="1" s="1"/>
  <c r="C32" i="1"/>
  <c r="DY31" i="1"/>
  <c r="DY30" i="1" s="1"/>
  <c r="DZ30" i="1" s="1"/>
  <c r="DV31" i="1"/>
  <c r="DV30" i="1" s="1"/>
  <c r="DW30" i="1" s="1"/>
  <c r="DS31" i="1"/>
  <c r="DT31" i="1" s="1"/>
  <c r="DP31" i="1"/>
  <c r="DQ31" i="1" s="1"/>
  <c r="DM31" i="1"/>
  <c r="DN31" i="1" s="1"/>
  <c r="DJ31" i="1"/>
  <c r="DK31" i="1" s="1"/>
  <c r="DG31" i="1"/>
  <c r="DH31" i="1" s="1"/>
  <c r="DD31" i="1"/>
  <c r="DA31" i="1"/>
  <c r="DA30" i="1" s="1"/>
  <c r="DB30" i="1" s="1"/>
  <c r="CX31" i="1"/>
  <c r="CX30" i="1" s="1"/>
  <c r="CU31" i="1"/>
  <c r="CU30" i="1" s="1"/>
  <c r="CR31" i="1"/>
  <c r="CS31" i="1" s="1"/>
  <c r="CO31" i="1"/>
  <c r="CL31" i="1"/>
  <c r="CI31" i="1"/>
  <c r="CF31" i="1"/>
  <c r="CC31" i="1"/>
  <c r="CC30" i="1" s="1"/>
  <c r="CD30" i="1" s="1"/>
  <c r="BZ31" i="1"/>
  <c r="BZ30" i="1" s="1"/>
  <c r="CA30" i="1" s="1"/>
  <c r="BW31" i="1"/>
  <c r="BW30" i="1" s="1"/>
  <c r="BX30" i="1" s="1"/>
  <c r="BT31" i="1"/>
  <c r="BU31" i="1" s="1"/>
  <c r="BQ31" i="1"/>
  <c r="BN31" i="1"/>
  <c r="BO31" i="1" s="1"/>
  <c r="BK31" i="1"/>
  <c r="BL31" i="1" s="1"/>
  <c r="BH31" i="1"/>
  <c r="BE31" i="1"/>
  <c r="BE30" i="1" s="1"/>
  <c r="BF30" i="1" s="1"/>
  <c r="BB31" i="1"/>
  <c r="BB30" i="1" s="1"/>
  <c r="AY31" i="1"/>
  <c r="AY30" i="1" s="1"/>
  <c r="AV31" i="1"/>
  <c r="AS31" i="1"/>
  <c r="AP31" i="1"/>
  <c r="AM31" i="1"/>
  <c r="AJ31" i="1"/>
  <c r="AG31" i="1"/>
  <c r="AG30" i="1" s="1"/>
  <c r="AH30" i="1" s="1"/>
  <c r="AD31" i="1"/>
  <c r="AD30" i="1" s="1"/>
  <c r="AE30" i="1" s="1"/>
  <c r="AA31" i="1"/>
  <c r="AA30" i="1" s="1"/>
  <c r="AB30" i="1" s="1"/>
  <c r="X31" i="1"/>
  <c r="Y31" i="1" s="1"/>
  <c r="U31" i="1"/>
  <c r="V31" i="1" s="1"/>
  <c r="R31" i="1"/>
  <c r="S31" i="1" s="1"/>
  <c r="O31" i="1"/>
  <c r="P31" i="1" s="1"/>
  <c r="L31" i="1"/>
  <c r="I31" i="1"/>
  <c r="I30" i="1" s="1"/>
  <c r="J30" i="1" s="1"/>
  <c r="F31" i="1"/>
  <c r="F30" i="1" s="1"/>
  <c r="DM30" i="1"/>
  <c r="DJ30" i="1"/>
  <c r="DK30" i="1" s="1"/>
  <c r="CO30" i="1"/>
  <c r="CL30" i="1"/>
  <c r="BQ30" i="1"/>
  <c r="BN30" i="1"/>
  <c r="AS30" i="1"/>
  <c r="AP30" i="1"/>
  <c r="U30" i="1"/>
  <c r="V30" i="1" s="1"/>
  <c r="R30" i="1"/>
  <c r="S30" i="1" s="1"/>
  <c r="DY27" i="1"/>
  <c r="DV27" i="1"/>
  <c r="DW27" i="1" s="1"/>
  <c r="DS27" i="1"/>
  <c r="DT27" i="1" s="1"/>
  <c r="DP27" i="1"/>
  <c r="DM27" i="1"/>
  <c r="DJ27" i="1"/>
  <c r="DG27" i="1"/>
  <c r="DD27" i="1"/>
  <c r="DA27" i="1"/>
  <c r="CX27" i="1"/>
  <c r="CY27" i="1" s="1"/>
  <c r="CU27" i="1"/>
  <c r="CV27" i="1" s="1"/>
  <c r="CR27" i="1"/>
  <c r="CO27" i="1"/>
  <c r="CL27" i="1"/>
  <c r="CI27" i="1"/>
  <c r="CJ27" i="1" s="1"/>
  <c r="CF27" i="1"/>
  <c r="CG27" i="1" s="1"/>
  <c r="CC27" i="1"/>
  <c r="BZ27" i="1"/>
  <c r="CA27" i="1" s="1"/>
  <c r="BW27" i="1"/>
  <c r="BX27" i="1" s="1"/>
  <c r="BT27" i="1"/>
  <c r="BQ27" i="1"/>
  <c r="BN27" i="1"/>
  <c r="BK27" i="1"/>
  <c r="BL27" i="1" s="1"/>
  <c r="BH27" i="1"/>
  <c r="BE27" i="1"/>
  <c r="BB27" i="1"/>
  <c r="BC27" i="1" s="1"/>
  <c r="AY27" i="1"/>
  <c r="AZ27" i="1" s="1"/>
  <c r="AV27" i="1"/>
  <c r="AS27" i="1"/>
  <c r="AP27" i="1"/>
  <c r="AM27" i="1"/>
  <c r="AJ27" i="1"/>
  <c r="AG27" i="1"/>
  <c r="AD27" i="1"/>
  <c r="AE27" i="1" s="1"/>
  <c r="AA27" i="1"/>
  <c r="AB27" i="1" s="1"/>
  <c r="X27" i="1"/>
  <c r="U27" i="1"/>
  <c r="R27" i="1"/>
  <c r="O27" i="1"/>
  <c r="L27" i="1"/>
  <c r="I27" i="1"/>
  <c r="F27" i="1"/>
  <c r="C27" i="1" s="1"/>
  <c r="DY26" i="1"/>
  <c r="DZ26" i="1" s="1"/>
  <c r="DV26" i="1"/>
  <c r="DS26" i="1"/>
  <c r="DT26" i="1" s="1"/>
  <c r="DP26" i="1"/>
  <c r="DM26" i="1"/>
  <c r="DJ26" i="1"/>
  <c r="DG26" i="1"/>
  <c r="DH26" i="1" s="1"/>
  <c r="DD26" i="1"/>
  <c r="DA26" i="1"/>
  <c r="DB26" i="1" s="1"/>
  <c r="CX26" i="1"/>
  <c r="CU26" i="1"/>
  <c r="CR26" i="1"/>
  <c r="CO26" i="1"/>
  <c r="CL26" i="1"/>
  <c r="CI26" i="1"/>
  <c r="CF26" i="1"/>
  <c r="CC26" i="1"/>
  <c r="CD26" i="1" s="1"/>
  <c r="BZ26" i="1"/>
  <c r="BW26" i="1"/>
  <c r="BT26" i="1"/>
  <c r="BU26" i="1" s="1"/>
  <c r="BQ26" i="1"/>
  <c r="BN26" i="1"/>
  <c r="BK26" i="1"/>
  <c r="BL26" i="1" s="1"/>
  <c r="BH26" i="1"/>
  <c r="BI26" i="1" s="1"/>
  <c r="BE26" i="1"/>
  <c r="BF26" i="1" s="1"/>
  <c r="BB26" i="1"/>
  <c r="AY26" i="1"/>
  <c r="AV26" i="1"/>
  <c r="AS26" i="1"/>
  <c r="AP26" i="1"/>
  <c r="AM26" i="1"/>
  <c r="AJ26" i="1"/>
  <c r="AG26" i="1"/>
  <c r="AH26" i="1" s="1"/>
  <c r="AD26" i="1"/>
  <c r="AA26" i="1"/>
  <c r="X26" i="1"/>
  <c r="Y26" i="1" s="1"/>
  <c r="U26" i="1"/>
  <c r="V26" i="1" s="1"/>
  <c r="R26" i="1"/>
  <c r="O26" i="1"/>
  <c r="C26" i="1" s="1"/>
  <c r="L26" i="1"/>
  <c r="M26" i="1" s="1"/>
  <c r="I26" i="1"/>
  <c r="J26" i="1" s="1"/>
  <c r="F26" i="1"/>
  <c r="DY25" i="1"/>
  <c r="DZ25" i="1" s="1"/>
  <c r="DV25" i="1"/>
  <c r="DS25" i="1"/>
  <c r="DP25" i="1"/>
  <c r="DM25" i="1"/>
  <c r="DJ25" i="1"/>
  <c r="DK25" i="1" s="1"/>
  <c r="DG25" i="1"/>
  <c r="DD25" i="1"/>
  <c r="DA25" i="1"/>
  <c r="DB25" i="1" s="1"/>
  <c r="CX25" i="1"/>
  <c r="CY25" i="1" s="1"/>
  <c r="CU25" i="1"/>
  <c r="CR25" i="1"/>
  <c r="CS25" i="1" s="1"/>
  <c r="CO25" i="1"/>
  <c r="CL25" i="1"/>
  <c r="CI25" i="1"/>
  <c r="CJ25" i="1" s="1"/>
  <c r="CF25" i="1"/>
  <c r="CC25" i="1"/>
  <c r="CD25" i="1" s="1"/>
  <c r="BZ25" i="1"/>
  <c r="BW25" i="1"/>
  <c r="BT25" i="1"/>
  <c r="BQ25" i="1"/>
  <c r="BN25" i="1"/>
  <c r="BK25" i="1"/>
  <c r="BL25" i="1" s="1"/>
  <c r="BH25" i="1"/>
  <c r="BE25" i="1"/>
  <c r="BF25" i="1" s="1"/>
  <c r="BB25" i="1"/>
  <c r="BC25" i="1" s="1"/>
  <c r="AY25" i="1"/>
  <c r="AV25" i="1"/>
  <c r="AW25" i="1" s="1"/>
  <c r="AS25" i="1"/>
  <c r="AT25" i="1" s="1"/>
  <c r="AP25" i="1"/>
  <c r="AQ25" i="1" s="1"/>
  <c r="AM25" i="1"/>
  <c r="AN25" i="1" s="1"/>
  <c r="AJ25" i="1"/>
  <c r="AG25" i="1"/>
  <c r="AH25" i="1" s="1"/>
  <c r="AD25" i="1"/>
  <c r="AA25" i="1"/>
  <c r="X25" i="1"/>
  <c r="U25" i="1"/>
  <c r="R25" i="1"/>
  <c r="O25" i="1"/>
  <c r="P25" i="1" s="1"/>
  <c r="L25" i="1"/>
  <c r="I25" i="1"/>
  <c r="J25" i="1" s="1"/>
  <c r="F25" i="1"/>
  <c r="DY24" i="1"/>
  <c r="DZ24" i="1" s="1"/>
  <c r="DV24" i="1"/>
  <c r="DW24" i="1" s="1"/>
  <c r="DS24" i="1"/>
  <c r="DT24" i="1" s="1"/>
  <c r="DP24" i="1"/>
  <c r="DQ24" i="1" s="1"/>
  <c r="DM24" i="1"/>
  <c r="DN24" i="1" s="1"/>
  <c r="DJ24" i="1"/>
  <c r="DG24" i="1"/>
  <c r="DD24" i="1"/>
  <c r="DA24" i="1"/>
  <c r="DB24" i="1" s="1"/>
  <c r="CX24" i="1"/>
  <c r="CU24" i="1"/>
  <c r="CR24" i="1"/>
  <c r="CS24" i="1" s="1"/>
  <c r="CO24" i="1"/>
  <c r="CL24" i="1"/>
  <c r="CI24" i="1"/>
  <c r="CF24" i="1"/>
  <c r="CC24" i="1"/>
  <c r="CD24" i="1" s="1"/>
  <c r="BZ24" i="1"/>
  <c r="CA24" i="1" s="1"/>
  <c r="BW24" i="1"/>
  <c r="BX24" i="1" s="1"/>
  <c r="BT24" i="1"/>
  <c r="BU24" i="1" s="1"/>
  <c r="BQ24" i="1"/>
  <c r="BN24" i="1"/>
  <c r="BK24" i="1"/>
  <c r="BH24" i="1"/>
  <c r="BE24" i="1"/>
  <c r="BF24" i="1" s="1"/>
  <c r="BB24" i="1"/>
  <c r="BC24" i="1" s="1"/>
  <c r="AY24" i="1"/>
  <c r="AZ24" i="1" s="1"/>
  <c r="AV24" i="1"/>
  <c r="AW24" i="1" s="1"/>
  <c r="AS24" i="1"/>
  <c r="AP24" i="1"/>
  <c r="AM24" i="1"/>
  <c r="AJ24" i="1"/>
  <c r="AG24" i="1"/>
  <c r="AH24" i="1" s="1"/>
  <c r="AD24" i="1"/>
  <c r="AE24" i="1" s="1"/>
  <c r="AA24" i="1"/>
  <c r="AB24" i="1" s="1"/>
  <c r="X24" i="1"/>
  <c r="Y24" i="1" s="1"/>
  <c r="U24" i="1"/>
  <c r="V24" i="1" s="1"/>
  <c r="R24" i="1"/>
  <c r="O24" i="1"/>
  <c r="L24" i="1"/>
  <c r="I24" i="1"/>
  <c r="J24" i="1" s="1"/>
  <c r="F24" i="1"/>
  <c r="G24" i="1" s="1"/>
  <c r="DY23" i="1"/>
  <c r="DZ23" i="1" s="1"/>
  <c r="DV23" i="1"/>
  <c r="DS23" i="1"/>
  <c r="DT23" i="1" s="1"/>
  <c r="DP23" i="1"/>
  <c r="DM23" i="1"/>
  <c r="DJ23" i="1"/>
  <c r="DK23" i="1" s="1"/>
  <c r="DG23" i="1"/>
  <c r="DD23" i="1"/>
  <c r="DA23" i="1"/>
  <c r="DB23" i="1" s="1"/>
  <c r="CX23" i="1"/>
  <c r="CY23" i="1" s="1"/>
  <c r="CU23" i="1"/>
  <c r="CV23" i="1" s="1"/>
  <c r="CR23" i="1"/>
  <c r="CO23" i="1"/>
  <c r="CL23" i="1"/>
  <c r="CI23" i="1"/>
  <c r="CF23" i="1"/>
  <c r="CC23" i="1"/>
  <c r="CD23" i="1" s="1"/>
  <c r="BZ23" i="1"/>
  <c r="CA23" i="1" s="1"/>
  <c r="BW23" i="1"/>
  <c r="BX23" i="1" s="1"/>
  <c r="BT23" i="1"/>
  <c r="BQ23" i="1"/>
  <c r="BN23" i="1"/>
  <c r="BK23" i="1"/>
  <c r="BL23" i="1" s="1"/>
  <c r="BH23" i="1"/>
  <c r="BI23" i="1" s="1"/>
  <c r="BE23" i="1"/>
  <c r="BF23" i="1" s="1"/>
  <c r="BB23" i="1"/>
  <c r="BC23" i="1" s="1"/>
  <c r="AY23" i="1"/>
  <c r="AZ23" i="1" s="1"/>
  <c r="AV23" i="1"/>
  <c r="AS23" i="1"/>
  <c r="AP23" i="1"/>
  <c r="AM23" i="1"/>
  <c r="AJ23" i="1"/>
  <c r="AG23" i="1"/>
  <c r="AH23" i="1" s="1"/>
  <c r="AD23" i="1"/>
  <c r="AE23" i="1" s="1"/>
  <c r="AA23" i="1"/>
  <c r="AB23" i="1" s="1"/>
  <c r="X23" i="1"/>
  <c r="U23" i="1"/>
  <c r="R23" i="1"/>
  <c r="O23" i="1"/>
  <c r="P23" i="1" s="1"/>
  <c r="L23" i="1"/>
  <c r="M23" i="1" s="1"/>
  <c r="I23" i="1"/>
  <c r="J23" i="1" s="1"/>
  <c r="F23" i="1"/>
  <c r="G23" i="1" s="1"/>
  <c r="DY22" i="1"/>
  <c r="DZ22" i="1" s="1"/>
  <c r="DV22" i="1"/>
  <c r="DS22" i="1"/>
  <c r="DP22" i="1"/>
  <c r="DM22" i="1"/>
  <c r="DJ22" i="1"/>
  <c r="DK22" i="1" s="1"/>
  <c r="DG22" i="1"/>
  <c r="DD22" i="1"/>
  <c r="DA22" i="1"/>
  <c r="DB22" i="1" s="1"/>
  <c r="CX22" i="1"/>
  <c r="CU22" i="1"/>
  <c r="CV22" i="1" s="1"/>
  <c r="CR22" i="1"/>
  <c r="CS22" i="1" s="1"/>
  <c r="CO22" i="1"/>
  <c r="CL22" i="1"/>
  <c r="CI22" i="1"/>
  <c r="CJ22" i="1" s="1"/>
  <c r="CF22" i="1"/>
  <c r="CG22" i="1" s="1"/>
  <c r="CC22" i="1"/>
  <c r="CD22" i="1" s="1"/>
  <c r="BZ22" i="1"/>
  <c r="BW22" i="1"/>
  <c r="BT22" i="1"/>
  <c r="BQ22" i="1"/>
  <c r="BN22" i="1"/>
  <c r="BK22" i="1"/>
  <c r="BL22" i="1" s="1"/>
  <c r="BH22" i="1"/>
  <c r="BI22" i="1" s="1"/>
  <c r="BE22" i="1"/>
  <c r="BF22" i="1" s="1"/>
  <c r="BB22" i="1"/>
  <c r="AY22" i="1"/>
  <c r="AZ22" i="1" s="1"/>
  <c r="AV22" i="1"/>
  <c r="AW22" i="1" s="1"/>
  <c r="AS22" i="1"/>
  <c r="AT22" i="1" s="1"/>
  <c r="AP22" i="1"/>
  <c r="AQ22" i="1" s="1"/>
  <c r="AM22" i="1"/>
  <c r="AN22" i="1" s="1"/>
  <c r="AJ22" i="1"/>
  <c r="AG22" i="1"/>
  <c r="AD22" i="1"/>
  <c r="AA22" i="1"/>
  <c r="X22" i="1"/>
  <c r="U22" i="1"/>
  <c r="R22" i="1"/>
  <c r="O22" i="1"/>
  <c r="P22" i="1" s="1"/>
  <c r="L22" i="1"/>
  <c r="I22" i="1"/>
  <c r="J22" i="1" s="1"/>
  <c r="F22" i="1"/>
  <c r="DY21" i="1"/>
  <c r="DZ21" i="1" s="1"/>
  <c r="DV21" i="1"/>
  <c r="DW21" i="1" s="1"/>
  <c r="DS21" i="1"/>
  <c r="DT21" i="1" s="1"/>
  <c r="DP21" i="1"/>
  <c r="DQ21" i="1" s="1"/>
  <c r="DM21" i="1"/>
  <c r="DN21" i="1" s="1"/>
  <c r="DJ21" i="1"/>
  <c r="DK21" i="1" s="1"/>
  <c r="DG21" i="1"/>
  <c r="DD21" i="1"/>
  <c r="DA21" i="1"/>
  <c r="DB21" i="1" s="1"/>
  <c r="CX21" i="1"/>
  <c r="CU21" i="1"/>
  <c r="CR21" i="1"/>
  <c r="CS21" i="1" s="1"/>
  <c r="CO21" i="1"/>
  <c r="CL21" i="1"/>
  <c r="CI21" i="1"/>
  <c r="CF21" i="1"/>
  <c r="CC21" i="1"/>
  <c r="CD21" i="1" s="1"/>
  <c r="BZ21" i="1"/>
  <c r="CA21" i="1" s="1"/>
  <c r="BW21" i="1"/>
  <c r="BX21" i="1" s="1"/>
  <c r="BT21" i="1"/>
  <c r="BU21" i="1" s="1"/>
  <c r="BQ21" i="1"/>
  <c r="BN21" i="1"/>
  <c r="BO21" i="1" s="1"/>
  <c r="BK21" i="1"/>
  <c r="BH21" i="1"/>
  <c r="BE21" i="1"/>
  <c r="BF21" i="1" s="1"/>
  <c r="BB21" i="1"/>
  <c r="AY21" i="1"/>
  <c r="AV21" i="1"/>
  <c r="AS21" i="1"/>
  <c r="AP21" i="1"/>
  <c r="AM21" i="1"/>
  <c r="AJ21" i="1"/>
  <c r="AG21" i="1"/>
  <c r="AH21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L21" i="1"/>
  <c r="I21" i="1"/>
  <c r="J21" i="1" s="1"/>
  <c r="F21" i="1"/>
  <c r="DY20" i="1"/>
  <c r="DZ20" i="1" s="1"/>
  <c r="DV20" i="1"/>
  <c r="DS20" i="1"/>
  <c r="DT20" i="1" s="1"/>
  <c r="DP20" i="1"/>
  <c r="DM20" i="1"/>
  <c r="DJ20" i="1"/>
  <c r="DK20" i="1" s="1"/>
  <c r="DG20" i="1"/>
  <c r="DD20" i="1"/>
  <c r="DA20" i="1"/>
  <c r="DB20" i="1" s="1"/>
  <c r="CX20" i="1"/>
  <c r="CY20" i="1" s="1"/>
  <c r="CU20" i="1"/>
  <c r="CV20" i="1" s="1"/>
  <c r="CR20" i="1"/>
  <c r="CO20" i="1"/>
  <c r="CL20" i="1"/>
  <c r="CI20" i="1"/>
  <c r="CF20" i="1"/>
  <c r="CD20" i="1"/>
  <c r="CC20" i="1"/>
  <c r="BZ20" i="1"/>
  <c r="CA20" i="1" s="1"/>
  <c r="BW20" i="1"/>
  <c r="BX20" i="1" s="1"/>
  <c r="BU20" i="1"/>
  <c r="BT20" i="1"/>
  <c r="BQ20" i="1"/>
  <c r="BN20" i="1"/>
  <c r="BK20" i="1"/>
  <c r="BH20" i="1"/>
  <c r="BE20" i="1"/>
  <c r="BB20" i="1"/>
  <c r="BC20" i="1" s="1"/>
  <c r="AY20" i="1"/>
  <c r="AZ20" i="1" s="1"/>
  <c r="AV20" i="1"/>
  <c r="AS20" i="1"/>
  <c r="AP20" i="1"/>
  <c r="AM20" i="1"/>
  <c r="AJ20" i="1"/>
  <c r="AG20" i="1"/>
  <c r="AD20" i="1"/>
  <c r="AE20" i="1" s="1"/>
  <c r="AA20" i="1"/>
  <c r="AB20" i="1" s="1"/>
  <c r="X20" i="1"/>
  <c r="U20" i="1"/>
  <c r="R20" i="1"/>
  <c r="O20" i="1"/>
  <c r="L20" i="1"/>
  <c r="I20" i="1"/>
  <c r="F20" i="1"/>
  <c r="G20" i="1" s="1"/>
  <c r="DZ19" i="1"/>
  <c r="DY19" i="1"/>
  <c r="DV19" i="1"/>
  <c r="DS19" i="1"/>
  <c r="DP19" i="1"/>
  <c r="DM19" i="1"/>
  <c r="DJ19" i="1"/>
  <c r="DG19" i="1"/>
  <c r="DD19" i="1"/>
  <c r="DB19" i="1"/>
  <c r="DA19" i="1"/>
  <c r="CX19" i="1"/>
  <c r="CU19" i="1"/>
  <c r="CR19" i="1"/>
  <c r="CO19" i="1"/>
  <c r="CL19" i="1"/>
  <c r="CI19" i="1"/>
  <c r="CJ19" i="1" s="1"/>
  <c r="CF19" i="1"/>
  <c r="CF16" i="1" s="1"/>
  <c r="CG16" i="1" s="1"/>
  <c r="CD19" i="1"/>
  <c r="CC19" i="1"/>
  <c r="BZ19" i="1"/>
  <c r="BW19" i="1"/>
  <c r="BT19" i="1"/>
  <c r="BQ19" i="1"/>
  <c r="BN19" i="1"/>
  <c r="BK19" i="1"/>
  <c r="BL19" i="1" s="1"/>
  <c r="BH19" i="1"/>
  <c r="BF19" i="1"/>
  <c r="BE19" i="1"/>
  <c r="BB19" i="1"/>
  <c r="BC19" i="1" s="1"/>
  <c r="AY19" i="1"/>
  <c r="AV19" i="1"/>
  <c r="AS19" i="1"/>
  <c r="AP19" i="1"/>
  <c r="AM19" i="1"/>
  <c r="AJ19" i="1"/>
  <c r="AK19" i="1" s="1"/>
  <c r="AH19" i="1"/>
  <c r="AG19" i="1"/>
  <c r="AD19" i="1"/>
  <c r="AE19" i="1" s="1"/>
  <c r="AA19" i="1"/>
  <c r="X19" i="1"/>
  <c r="U19" i="1"/>
  <c r="R19" i="1"/>
  <c r="O19" i="1"/>
  <c r="P19" i="1" s="1"/>
  <c r="L19" i="1"/>
  <c r="L16" i="1" s="1"/>
  <c r="J19" i="1"/>
  <c r="I19" i="1"/>
  <c r="F19" i="1"/>
  <c r="DY18" i="1"/>
  <c r="DV18" i="1"/>
  <c r="DS18" i="1"/>
  <c r="DP18" i="1"/>
  <c r="DM18" i="1"/>
  <c r="DN18" i="1" s="1"/>
  <c r="DK18" i="1"/>
  <c r="DJ18" i="1"/>
  <c r="DG18" i="1"/>
  <c r="DD18" i="1"/>
  <c r="DA18" i="1"/>
  <c r="CX18" i="1"/>
  <c r="CU18" i="1"/>
  <c r="CR18" i="1"/>
  <c r="CS18" i="1" s="1"/>
  <c r="CO18" i="1"/>
  <c r="CL18" i="1"/>
  <c r="CI18" i="1"/>
  <c r="CF18" i="1"/>
  <c r="CC18" i="1"/>
  <c r="BZ18" i="1"/>
  <c r="BW18" i="1"/>
  <c r="BT18" i="1"/>
  <c r="BQ18" i="1"/>
  <c r="BN18" i="1"/>
  <c r="BK18" i="1"/>
  <c r="BL18" i="1" s="1"/>
  <c r="BH18" i="1"/>
  <c r="BE18" i="1"/>
  <c r="BB18" i="1"/>
  <c r="AY18" i="1"/>
  <c r="AV18" i="1"/>
  <c r="AS18" i="1"/>
  <c r="AT18" i="1" s="1"/>
  <c r="AP18" i="1"/>
  <c r="AM18" i="1"/>
  <c r="AJ18" i="1"/>
  <c r="AG18" i="1"/>
  <c r="AD18" i="1"/>
  <c r="AA18" i="1"/>
  <c r="X18" i="1"/>
  <c r="Y18" i="1" s="1"/>
  <c r="U18" i="1"/>
  <c r="U16" i="1" s="1"/>
  <c r="V16" i="1" s="1"/>
  <c r="S18" i="1"/>
  <c r="R18" i="1"/>
  <c r="O18" i="1"/>
  <c r="L18" i="1"/>
  <c r="I18" i="1"/>
  <c r="F18" i="1"/>
  <c r="DY17" i="1"/>
  <c r="DV17" i="1"/>
  <c r="DV16" i="1" s="1"/>
  <c r="DW16" i="1" s="1"/>
  <c r="DS17" i="1"/>
  <c r="DP17" i="1"/>
  <c r="DP16" i="1" s="1"/>
  <c r="DM17" i="1"/>
  <c r="DJ17" i="1"/>
  <c r="DG17" i="1"/>
  <c r="DD17" i="1"/>
  <c r="DA17" i="1"/>
  <c r="CX17" i="1"/>
  <c r="CU17" i="1"/>
  <c r="CR17" i="1"/>
  <c r="CO17" i="1"/>
  <c r="CL17" i="1"/>
  <c r="CI17" i="1"/>
  <c r="CF17" i="1"/>
  <c r="CC17" i="1"/>
  <c r="BZ17" i="1"/>
  <c r="BZ16" i="1" s="1"/>
  <c r="CA16" i="1" s="1"/>
  <c r="BX17" i="1"/>
  <c r="BW17" i="1"/>
  <c r="BW16" i="1" s="1"/>
  <c r="BX16" i="1" s="1"/>
  <c r="BT17" i="1"/>
  <c r="BT16" i="1" s="1"/>
  <c r="BU16" i="1" s="1"/>
  <c r="BQ17" i="1"/>
  <c r="BN17" i="1"/>
  <c r="BK17" i="1"/>
  <c r="BH17" i="1"/>
  <c r="BE17" i="1"/>
  <c r="BB17" i="1"/>
  <c r="BC17" i="1" s="1"/>
  <c r="AZ17" i="1"/>
  <c r="AY17" i="1"/>
  <c r="AV17" i="1"/>
  <c r="AV16" i="1" s="1"/>
  <c r="AS17" i="1"/>
  <c r="AP17" i="1"/>
  <c r="AM17" i="1"/>
  <c r="AJ17" i="1"/>
  <c r="AG17" i="1"/>
  <c r="AD17" i="1"/>
  <c r="AD16" i="1" s="1"/>
  <c r="AE16" i="1" s="1"/>
  <c r="AA17" i="1"/>
  <c r="X17" i="1"/>
  <c r="U17" i="1"/>
  <c r="R17" i="1"/>
  <c r="O17" i="1"/>
  <c r="L17" i="1"/>
  <c r="I17" i="1"/>
  <c r="F17" i="1"/>
  <c r="DG16" i="1"/>
  <c r="DH16" i="1" s="1"/>
  <c r="CL16" i="1"/>
  <c r="CM16" i="1" s="1"/>
  <c r="AP16" i="1"/>
  <c r="AM16" i="1"/>
  <c r="AN16" i="1" s="1"/>
  <c r="O16" i="1"/>
  <c r="P16" i="1" s="1"/>
  <c r="M16" i="1"/>
  <c r="DY12" i="1"/>
  <c r="DA12" i="1"/>
  <c r="CF12" i="1"/>
  <c r="CC12" i="1"/>
  <c r="BH12" i="1"/>
  <c r="BE12" i="1"/>
  <c r="AG12" i="1"/>
  <c r="I12" i="1"/>
  <c r="DZ10" i="1"/>
  <c r="DY10" i="1"/>
  <c r="DV10" i="1"/>
  <c r="DS10" i="1"/>
  <c r="DP10" i="1"/>
  <c r="DM10" i="1"/>
  <c r="DK10" i="1"/>
  <c r="DJ10" i="1"/>
  <c r="DJ7" i="1" s="1"/>
  <c r="DG10" i="1"/>
  <c r="DD10" i="1"/>
  <c r="DB10" i="1"/>
  <c r="DA10" i="1"/>
  <c r="CX10" i="1"/>
  <c r="CU10" i="1"/>
  <c r="CR10" i="1"/>
  <c r="CO10" i="1"/>
  <c r="CL10" i="1"/>
  <c r="CL7" i="1" s="1"/>
  <c r="CJ10" i="1"/>
  <c r="CI10" i="1"/>
  <c r="CF10" i="1"/>
  <c r="CD10" i="1"/>
  <c r="CC10" i="1"/>
  <c r="CA10" i="1"/>
  <c r="BZ10" i="1"/>
  <c r="BX10" i="1"/>
  <c r="BW10" i="1"/>
  <c r="BT10" i="1"/>
  <c r="BQ10" i="1"/>
  <c r="BN10" i="1"/>
  <c r="BN7" i="1" s="1"/>
  <c r="BO18" i="1" s="1"/>
  <c r="BL10" i="1"/>
  <c r="BK10" i="1"/>
  <c r="BH10" i="1"/>
  <c r="BI10" i="1" s="1"/>
  <c r="BF10" i="1"/>
  <c r="BE10" i="1"/>
  <c r="BB10" i="1"/>
  <c r="AZ10" i="1"/>
  <c r="AY10" i="1"/>
  <c r="AW10" i="1"/>
  <c r="AV10" i="1"/>
  <c r="AS10" i="1"/>
  <c r="AT10" i="1" s="1"/>
  <c r="AP10" i="1"/>
  <c r="AP7" i="1" s="1"/>
  <c r="AQ9" i="1" s="1"/>
  <c r="AM10" i="1"/>
  <c r="AJ10" i="1"/>
  <c r="AH10" i="1"/>
  <c r="AG10" i="1"/>
  <c r="AD10" i="1"/>
  <c r="AA10" i="1"/>
  <c r="X10" i="1"/>
  <c r="U10" i="1"/>
  <c r="R10" i="1"/>
  <c r="R7" i="1" s="1"/>
  <c r="S9" i="1" s="1"/>
  <c r="P10" i="1"/>
  <c r="O10" i="1"/>
  <c r="L10" i="1"/>
  <c r="M10" i="1" s="1"/>
  <c r="J10" i="1"/>
  <c r="I10" i="1"/>
  <c r="F10" i="1"/>
  <c r="DZ9" i="1"/>
  <c r="DY9" i="1"/>
  <c r="DV9" i="1"/>
  <c r="DV7" i="1" s="1"/>
  <c r="DT9" i="1"/>
  <c r="DS9" i="1"/>
  <c r="DS7" i="1" s="1"/>
  <c r="DP9" i="1"/>
  <c r="DP7" i="1" s="1"/>
  <c r="DM9" i="1"/>
  <c r="DM7" i="1" s="1"/>
  <c r="DJ9" i="1"/>
  <c r="DH9" i="1"/>
  <c r="DG9" i="1"/>
  <c r="DE9" i="1"/>
  <c r="DD9" i="1"/>
  <c r="DB9" i="1"/>
  <c r="DA9" i="1"/>
  <c r="CX9" i="1"/>
  <c r="CX7" i="1" s="1"/>
  <c r="CY10" i="1" s="1"/>
  <c r="CU9" i="1"/>
  <c r="CU7" i="1" s="1"/>
  <c r="CS9" i="1"/>
  <c r="CR9" i="1"/>
  <c r="CR7" i="1" s="1"/>
  <c r="CO9" i="1"/>
  <c r="CL9" i="1"/>
  <c r="CJ9" i="1"/>
  <c r="CI9" i="1"/>
  <c r="CG9" i="1"/>
  <c r="CF9" i="1"/>
  <c r="CD9" i="1"/>
  <c r="CC9" i="1"/>
  <c r="CA9" i="1"/>
  <c r="BZ9" i="1"/>
  <c r="BZ7" i="1" s="1"/>
  <c r="BW9" i="1"/>
  <c r="BW7" i="1" s="1"/>
  <c r="BT9" i="1"/>
  <c r="BT7" i="1" s="1"/>
  <c r="BU9" i="1" s="1"/>
  <c r="BQ9" i="1"/>
  <c r="BN9" i="1"/>
  <c r="BL9" i="1"/>
  <c r="BK9" i="1"/>
  <c r="BI9" i="1"/>
  <c r="BH9" i="1"/>
  <c r="BF9" i="1"/>
  <c r="BE9" i="1"/>
  <c r="BB9" i="1"/>
  <c r="BB7" i="1" s="1"/>
  <c r="BC10" i="1" s="1"/>
  <c r="AY9" i="1"/>
  <c r="AY7" i="1" s="1"/>
  <c r="AZ7" i="1" s="1"/>
  <c r="AV9" i="1"/>
  <c r="AV7" i="1" s="1"/>
  <c r="AW20" i="1" s="1"/>
  <c r="AS9" i="1"/>
  <c r="AS7" i="1" s="1"/>
  <c r="AP9" i="1"/>
  <c r="AM9" i="1"/>
  <c r="AJ9" i="1"/>
  <c r="AH9" i="1"/>
  <c r="AG9" i="1"/>
  <c r="AD9" i="1"/>
  <c r="AD7" i="1" s="1"/>
  <c r="AE10" i="1" s="1"/>
  <c r="AA9" i="1"/>
  <c r="AA7" i="1" s="1"/>
  <c r="AB10" i="1" s="1"/>
  <c r="X9" i="1"/>
  <c r="X7" i="1" s="1"/>
  <c r="U9" i="1"/>
  <c r="U7" i="1" s="1"/>
  <c r="V7" i="1" s="1"/>
  <c r="R9" i="1"/>
  <c r="P9" i="1"/>
  <c r="O9" i="1"/>
  <c r="M9" i="1"/>
  <c r="L9" i="1"/>
  <c r="J9" i="1"/>
  <c r="I9" i="1"/>
  <c r="F9" i="1"/>
  <c r="F7" i="1" s="1"/>
  <c r="DZ7" i="1"/>
  <c r="DY7" i="1"/>
  <c r="DZ18" i="1" s="1"/>
  <c r="DT7" i="1"/>
  <c r="DK7" i="1"/>
  <c r="DG7" i="1"/>
  <c r="DH10" i="1" s="1"/>
  <c r="DD7" i="1"/>
  <c r="DE7" i="1" s="1"/>
  <c r="DB7" i="1"/>
  <c r="DA7" i="1"/>
  <c r="DB18" i="1" s="1"/>
  <c r="CS7" i="1"/>
  <c r="CI7" i="1"/>
  <c r="CF7" i="1"/>
  <c r="CD7" i="1"/>
  <c r="CC7" i="1"/>
  <c r="CD18" i="1" s="1"/>
  <c r="CA7" i="1"/>
  <c r="BX7" i="1"/>
  <c r="BU7" i="1"/>
  <c r="BL7" i="1"/>
  <c r="BK7" i="1"/>
  <c r="BH7" i="1"/>
  <c r="BI7" i="1" s="1"/>
  <c r="BF7" i="1"/>
  <c r="BE7" i="1"/>
  <c r="BF18" i="1" s="1"/>
  <c r="BC7" i="1"/>
  <c r="AW7" i="1"/>
  <c r="AT7" i="1"/>
  <c r="AM7" i="1"/>
  <c r="AJ7" i="1"/>
  <c r="AH7" i="1"/>
  <c r="AG7" i="1"/>
  <c r="AH18" i="1" s="1"/>
  <c r="P7" i="1"/>
  <c r="O7" i="1"/>
  <c r="L7" i="1"/>
  <c r="J7" i="1"/>
  <c r="I7" i="1"/>
  <c r="J18" i="1" s="1"/>
  <c r="G7" i="1"/>
  <c r="L5" i="1"/>
  <c r="F5" i="1"/>
  <c r="I5" i="1" s="1"/>
  <c r="O5" i="1" s="1"/>
  <c r="R5" i="1" s="1"/>
  <c r="U5" i="1" s="1"/>
  <c r="O1" i="1"/>
  <c r="R1" i="1" s="1"/>
  <c r="U1" i="1" s="1"/>
  <c r="X1" i="1" s="1"/>
  <c r="AA1" i="1" s="1"/>
  <c r="AD1" i="1" s="1"/>
  <c r="AG1" i="1" s="1"/>
  <c r="AJ1" i="1" s="1"/>
  <c r="AM1" i="1" s="1"/>
  <c r="AP1" i="1" s="1"/>
  <c r="AS1" i="1" s="1"/>
  <c r="AV1" i="1" s="1"/>
  <c r="AY1" i="1" s="1"/>
  <c r="BB1" i="1" s="1"/>
  <c r="BE1" i="1" s="1"/>
  <c r="BH1" i="1" s="1"/>
  <c r="BK1" i="1" s="1"/>
  <c r="BN1" i="1" s="1"/>
  <c r="BQ1" i="1" s="1"/>
  <c r="BT1" i="1" s="1"/>
  <c r="BW1" i="1" s="1"/>
  <c r="BZ1" i="1" s="1"/>
  <c r="CC1" i="1" s="1"/>
  <c r="CF1" i="1" s="1"/>
  <c r="CI1" i="1" s="1"/>
  <c r="CL1" i="1" s="1"/>
  <c r="CO1" i="1" s="1"/>
  <c r="CR1" i="1" s="1"/>
  <c r="CU1" i="1" s="1"/>
  <c r="CX1" i="1" s="1"/>
  <c r="DA1" i="1" s="1"/>
  <c r="DD1" i="1" s="1"/>
  <c r="DG1" i="1" s="1"/>
  <c r="DJ1" i="1" s="1"/>
  <c r="DM1" i="1" s="1"/>
  <c r="DP1" i="1" s="1"/>
  <c r="DS1" i="1" s="1"/>
  <c r="DV1" i="1" s="1"/>
  <c r="DY1" i="1" s="1"/>
  <c r="I1" i="1"/>
  <c r="L1" i="1" s="1"/>
  <c r="X5" i="1" l="1"/>
  <c r="AD5" i="1" s="1"/>
  <c r="AG5" i="1" s="1"/>
  <c r="AJ5" i="1" s="1"/>
  <c r="AM5" i="1" s="1"/>
  <c r="AP5" i="1" s="1"/>
  <c r="AS5" i="1" s="1"/>
  <c r="AV5" i="1" s="1"/>
  <c r="AY5" i="1" s="1"/>
  <c r="BB5" i="1" s="1"/>
  <c r="BE5" i="1" s="1"/>
  <c r="BH5" i="1" s="1"/>
  <c r="BK5" i="1" s="1"/>
  <c r="BN5" i="1" s="1"/>
  <c r="BQ5" i="1" s="1"/>
  <c r="BT5" i="1" s="1"/>
  <c r="BW5" i="1" s="1"/>
  <c r="BZ5" i="1" s="1"/>
  <c r="CC5" i="1" s="1"/>
  <c r="CF5" i="1" s="1"/>
  <c r="CI5" i="1" s="1"/>
  <c r="CL5" i="1" s="1"/>
  <c r="CO5" i="1" s="1"/>
  <c r="CR5" i="1" s="1"/>
  <c r="CU5" i="1" s="1"/>
  <c r="CX5" i="1" s="1"/>
  <c r="DA5" i="1" s="1"/>
  <c r="DD5" i="1" s="1"/>
  <c r="DG5" i="1" s="1"/>
  <c r="DJ5" i="1" s="1"/>
  <c r="DM5" i="1" s="1"/>
  <c r="DP5" i="1" s="1"/>
  <c r="DS5" i="1" s="1"/>
  <c r="DV5" i="1" s="1"/>
  <c r="DY5" i="1" s="1"/>
  <c r="AA5" i="1"/>
  <c r="AK20" i="1"/>
  <c r="AK17" i="1"/>
  <c r="AK36" i="1"/>
  <c r="AK33" i="1"/>
  <c r="AK24" i="1"/>
  <c r="AK18" i="1"/>
  <c r="BH14" i="1"/>
  <c r="BI14" i="1" s="1"/>
  <c r="BH28" i="1"/>
  <c r="BI12" i="1"/>
  <c r="CM17" i="1"/>
  <c r="CL12" i="1"/>
  <c r="CM19" i="1"/>
  <c r="CM36" i="1"/>
  <c r="CM41" i="1"/>
  <c r="CM26" i="1"/>
  <c r="CM9" i="1"/>
  <c r="AE17" i="1"/>
  <c r="DE26" i="1"/>
  <c r="AN20" i="1"/>
  <c r="AN17" i="1"/>
  <c r="AM12" i="1"/>
  <c r="AN36" i="1"/>
  <c r="AN21" i="1"/>
  <c r="CM10" i="1"/>
  <c r="CC14" i="1"/>
  <c r="CD14" i="1" s="1"/>
  <c r="CC28" i="1"/>
  <c r="AK32" i="1"/>
  <c r="AK9" i="1"/>
  <c r="AN10" i="1"/>
  <c r="AQ7" i="1"/>
  <c r="DH7" i="1"/>
  <c r="DN36" i="1"/>
  <c r="DM12" i="1"/>
  <c r="DN19" i="1"/>
  <c r="DN41" i="1"/>
  <c r="DN32" i="1"/>
  <c r="DN23" i="1"/>
  <c r="DN17" i="1"/>
  <c r="DN26" i="1"/>
  <c r="AN27" i="1"/>
  <c r="AQ32" i="1"/>
  <c r="CM32" i="1"/>
  <c r="M20" i="1"/>
  <c r="M36" i="1"/>
  <c r="M17" i="1"/>
  <c r="M33" i="1"/>
  <c r="M24" i="1"/>
  <c r="M18" i="1"/>
  <c r="AN9" i="1"/>
  <c r="DQ36" i="1"/>
  <c r="DP12" i="1"/>
  <c r="DQ19" i="1"/>
  <c r="DQ10" i="1"/>
  <c r="DQ20" i="1"/>
  <c r="DH20" i="1"/>
  <c r="S23" i="1"/>
  <c r="BO23" i="1"/>
  <c r="DQ26" i="1"/>
  <c r="AQ27" i="1"/>
  <c r="CM27" i="1"/>
  <c r="AQ30" i="1"/>
  <c r="DH33" i="1"/>
  <c r="M7" i="1"/>
  <c r="CG17" i="1"/>
  <c r="CG36" i="1"/>
  <c r="CG33" i="1"/>
  <c r="CG24" i="1"/>
  <c r="CG18" i="1"/>
  <c r="DN7" i="1"/>
  <c r="CO7" i="1"/>
  <c r="CP27" i="1" s="1"/>
  <c r="DQ9" i="1"/>
  <c r="S10" i="1"/>
  <c r="I14" i="1"/>
  <c r="J14" i="1" s="1"/>
  <c r="DA14" i="1"/>
  <c r="DB14" i="1" s="1"/>
  <c r="F16" i="1"/>
  <c r="C17" i="1"/>
  <c r="CD17" i="1"/>
  <c r="CC16" i="1"/>
  <c r="CD16" i="1" s="1"/>
  <c r="DS16" i="1"/>
  <c r="DT16" i="1" s="1"/>
  <c r="DH18" i="1"/>
  <c r="BH16" i="1"/>
  <c r="BI16" i="1" s="1"/>
  <c r="AK21" i="1"/>
  <c r="CG21" i="1"/>
  <c r="AN24" i="1"/>
  <c r="CJ24" i="1"/>
  <c r="AB26" i="1"/>
  <c r="BX26" i="1"/>
  <c r="AT27" i="1"/>
  <c r="AT30" i="1"/>
  <c r="AW30" i="1"/>
  <c r="S33" i="1"/>
  <c r="BO33" i="1"/>
  <c r="AK34" i="1"/>
  <c r="CG34" i="1"/>
  <c r="G41" i="1"/>
  <c r="CY41" i="1"/>
  <c r="P20" i="1"/>
  <c r="P36" i="1"/>
  <c r="P17" i="1"/>
  <c r="O12" i="1"/>
  <c r="P21" i="1"/>
  <c r="CG7" i="1"/>
  <c r="DQ7" i="1"/>
  <c r="BO9" i="1"/>
  <c r="CR12" i="1"/>
  <c r="CS19" i="1"/>
  <c r="CS10" i="1"/>
  <c r="CS36" i="1"/>
  <c r="CS20" i="1"/>
  <c r="DT10" i="1"/>
  <c r="DT18" i="1"/>
  <c r="DT34" i="1"/>
  <c r="DT25" i="1"/>
  <c r="DT36" i="1"/>
  <c r="DS12" i="1"/>
  <c r="DT19" i="1"/>
  <c r="J12" i="1"/>
  <c r="DB12" i="1"/>
  <c r="G17" i="1"/>
  <c r="AW16" i="1"/>
  <c r="DT17" i="1"/>
  <c r="BU18" i="1"/>
  <c r="BI19" i="1"/>
  <c r="DN20" i="1"/>
  <c r="Y23" i="1"/>
  <c r="BU23" i="1"/>
  <c r="DQ23" i="1"/>
  <c r="AQ24" i="1"/>
  <c r="CM24" i="1"/>
  <c r="M25" i="1"/>
  <c r="BI25" i="1"/>
  <c r="DE25" i="1"/>
  <c r="AE26" i="1"/>
  <c r="CA26" i="1"/>
  <c r="DW26" i="1"/>
  <c r="AW27" i="1"/>
  <c r="CS27" i="1"/>
  <c r="BO30" i="1"/>
  <c r="AK31" i="1"/>
  <c r="CG31" i="1"/>
  <c r="AZ32" i="1"/>
  <c r="CV32" i="1"/>
  <c r="V33" i="1"/>
  <c r="DN33" i="1"/>
  <c r="AN34" i="1"/>
  <c r="CJ34" i="1"/>
  <c r="AK41" i="1"/>
  <c r="AK7" i="1"/>
  <c r="DE36" i="1"/>
  <c r="DE17" i="1"/>
  <c r="DE33" i="1"/>
  <c r="DE24" i="1"/>
  <c r="DE18" i="1"/>
  <c r="AK10" i="1"/>
  <c r="CM22" i="1"/>
  <c r="CD12" i="1"/>
  <c r="AQ17" i="1"/>
  <c r="AP12" i="1"/>
  <c r="AQ19" i="1"/>
  <c r="AQ36" i="1"/>
  <c r="AQ41" i="1"/>
  <c r="AQ26" i="1"/>
  <c r="AQ20" i="1"/>
  <c r="BO10" i="1"/>
  <c r="CF14" i="1"/>
  <c r="CG14" i="1" s="1"/>
  <c r="CF28" i="1"/>
  <c r="CG12" i="1"/>
  <c r="R16" i="1"/>
  <c r="S16" i="1" s="1"/>
  <c r="DJ16" i="1"/>
  <c r="DK16" i="1" s="1"/>
  <c r="G25" i="1"/>
  <c r="C25" i="1"/>
  <c r="CJ17" i="1"/>
  <c r="CI12" i="1"/>
  <c r="CJ36" i="1"/>
  <c r="CJ21" i="1"/>
  <c r="AQ16" i="1"/>
  <c r="AQ21" i="1"/>
  <c r="M22" i="1"/>
  <c r="M41" i="1"/>
  <c r="CV10" i="1"/>
  <c r="CV18" i="1"/>
  <c r="CV36" i="1"/>
  <c r="CV34" i="1"/>
  <c r="CV25" i="1"/>
  <c r="CU12" i="1"/>
  <c r="CV19" i="1"/>
  <c r="AT21" i="1"/>
  <c r="DW23" i="1"/>
  <c r="AK26" i="1"/>
  <c r="CM30" i="1"/>
  <c r="AQ31" i="1"/>
  <c r="CM31" i="1"/>
  <c r="AT34" i="1"/>
  <c r="DH41" i="1"/>
  <c r="CM7" i="1"/>
  <c r="Y36" i="1"/>
  <c r="X12" i="1"/>
  <c r="Y19" i="1"/>
  <c r="AV12" i="1"/>
  <c r="AW19" i="1"/>
  <c r="AW36" i="1"/>
  <c r="CV9" i="1"/>
  <c r="DW9" i="1"/>
  <c r="Y10" i="1"/>
  <c r="DE10" i="1"/>
  <c r="AG14" i="1"/>
  <c r="AH14" i="1" s="1"/>
  <c r="DY14" i="1"/>
  <c r="DZ14" i="1" s="1"/>
  <c r="BK16" i="1"/>
  <c r="BL16" i="1" s="1"/>
  <c r="DD16" i="1"/>
  <c r="DE16" i="1" s="1"/>
  <c r="BX18" i="1"/>
  <c r="BX34" i="1"/>
  <c r="BX25" i="1"/>
  <c r="BX36" i="1"/>
  <c r="BW12" i="1"/>
  <c r="BX19" i="1"/>
  <c r="DQ18" i="1"/>
  <c r="DE19" i="1"/>
  <c r="AZ21" i="1"/>
  <c r="CV21" i="1"/>
  <c r="V22" i="1"/>
  <c r="DN22" i="1"/>
  <c r="AK23" i="1"/>
  <c r="CG23" i="1"/>
  <c r="CY24" i="1"/>
  <c r="Y25" i="1"/>
  <c r="BU25" i="1"/>
  <c r="DQ25" i="1"/>
  <c r="M27" i="1"/>
  <c r="BI27" i="1"/>
  <c r="DE27" i="1"/>
  <c r="AW31" i="1"/>
  <c r="DH32" i="1"/>
  <c r="V41" i="1"/>
  <c r="AB7" i="1"/>
  <c r="C9" i="1"/>
  <c r="BF17" i="1"/>
  <c r="BE16" i="1"/>
  <c r="BF16" i="1" s="1"/>
  <c r="CU16" i="1"/>
  <c r="CV16" i="1" s="1"/>
  <c r="CJ18" i="1"/>
  <c r="DH19" i="1"/>
  <c r="CJ20" i="1"/>
  <c r="G21" i="1"/>
  <c r="BC21" i="1"/>
  <c r="CY21" i="1"/>
  <c r="Y22" i="1"/>
  <c r="BU22" i="1"/>
  <c r="DQ22" i="1"/>
  <c r="AN23" i="1"/>
  <c r="CJ23" i="1"/>
  <c r="AT26" i="1"/>
  <c r="P27" i="1"/>
  <c r="DH27" i="1"/>
  <c r="DN30" i="1"/>
  <c r="AZ30" i="1"/>
  <c r="CV30" i="1"/>
  <c r="S32" i="1"/>
  <c r="BO32" i="1"/>
  <c r="G34" i="1"/>
  <c r="BC34" i="1"/>
  <c r="CY34" i="1"/>
  <c r="Y41" i="1"/>
  <c r="BU41" i="1"/>
  <c r="DQ41" i="1"/>
  <c r="AE7" i="1"/>
  <c r="BL20" i="1"/>
  <c r="BL36" i="1"/>
  <c r="BL17" i="1"/>
  <c r="BK12" i="1"/>
  <c r="BL21" i="1"/>
  <c r="CV7" i="1"/>
  <c r="AB9" i="1"/>
  <c r="AZ9" i="1"/>
  <c r="CA18" i="1"/>
  <c r="CA31" i="1"/>
  <c r="CA22" i="1"/>
  <c r="BZ12" i="1"/>
  <c r="CA36" i="1"/>
  <c r="DK17" i="1"/>
  <c r="DK36" i="1"/>
  <c r="DJ12" i="1"/>
  <c r="DK19" i="1"/>
  <c r="DK41" i="1"/>
  <c r="DK26" i="1"/>
  <c r="DK9" i="1"/>
  <c r="X16" i="1"/>
  <c r="Y16" i="1" s="1"/>
  <c r="CV17" i="1"/>
  <c r="AW18" i="1"/>
  <c r="CA19" i="1"/>
  <c r="Y20" i="1"/>
  <c r="AB22" i="1"/>
  <c r="BX22" i="1"/>
  <c r="DT22" i="1"/>
  <c r="AQ23" i="1"/>
  <c r="CM23" i="1"/>
  <c r="AE25" i="1"/>
  <c r="CA25" i="1"/>
  <c r="DW25" i="1"/>
  <c r="AW26" i="1"/>
  <c r="CS26" i="1"/>
  <c r="S27" i="1"/>
  <c r="BO27" i="1"/>
  <c r="DK27" i="1"/>
  <c r="G30" i="1"/>
  <c r="BC30" i="1"/>
  <c r="CY30" i="1"/>
  <c r="AN33" i="1"/>
  <c r="CJ33" i="1"/>
  <c r="AB41" i="1"/>
  <c r="BX41" i="1"/>
  <c r="DT41" i="1"/>
  <c r="AK22" i="1"/>
  <c r="C23" i="1"/>
  <c r="CG19" i="1"/>
  <c r="CM25" i="1"/>
  <c r="AH17" i="1"/>
  <c r="AG16" i="1"/>
  <c r="AH16" i="1" s="1"/>
  <c r="V18" i="1"/>
  <c r="BO17" i="1"/>
  <c r="BO36" i="1"/>
  <c r="BN12" i="1"/>
  <c r="BO19" i="1"/>
  <c r="BO41" i="1"/>
  <c r="BO26" i="1"/>
  <c r="BO20" i="1"/>
  <c r="C20" i="1"/>
  <c r="S17" i="1"/>
  <c r="S36" i="1"/>
  <c r="R12" i="1"/>
  <c r="S19" i="1"/>
  <c r="S41" i="1"/>
  <c r="S26" i="1"/>
  <c r="S20" i="1"/>
  <c r="AQ10" i="1"/>
  <c r="CA17" i="1"/>
  <c r="DQ16" i="1"/>
  <c r="V36" i="1"/>
  <c r="U12" i="1"/>
  <c r="V19" i="1"/>
  <c r="V32" i="1"/>
  <c r="V23" i="1"/>
  <c r="V20" i="1"/>
  <c r="V17" i="1"/>
  <c r="BQ7" i="1"/>
  <c r="V10" i="1"/>
  <c r="L12" i="1"/>
  <c r="DD12" i="1"/>
  <c r="AN18" i="1"/>
  <c r="CM21" i="1"/>
  <c r="DE22" i="1"/>
  <c r="AT24" i="1"/>
  <c r="DW10" i="1"/>
  <c r="DW18" i="1"/>
  <c r="DW31" i="1"/>
  <c r="DW22" i="1"/>
  <c r="DV12" i="1"/>
  <c r="DW19" i="1"/>
  <c r="DW36" i="1"/>
  <c r="DW17" i="1"/>
  <c r="CP21" i="1"/>
  <c r="DH22" i="1"/>
  <c r="BO25" i="1"/>
  <c r="CG26" i="1"/>
  <c r="DZ17" i="1"/>
  <c r="DY16" i="1"/>
  <c r="DZ16" i="1" s="1"/>
  <c r="DW20" i="1"/>
  <c r="V25" i="1"/>
  <c r="AN26" i="1"/>
  <c r="AT31" i="1"/>
  <c r="CY18" i="1"/>
  <c r="CY36" i="1"/>
  <c r="CY31" i="1"/>
  <c r="CY22" i="1"/>
  <c r="CX12" i="1"/>
  <c r="CY19" i="1"/>
  <c r="AH12" i="1"/>
  <c r="DZ12" i="1"/>
  <c r="CR16" i="1"/>
  <c r="CS16" i="1" s="1"/>
  <c r="AZ18" i="1"/>
  <c r="AZ36" i="1"/>
  <c r="AZ34" i="1"/>
  <c r="AZ25" i="1"/>
  <c r="AY12" i="1"/>
  <c r="AZ19" i="1"/>
  <c r="BX9" i="1"/>
  <c r="CY9" i="1"/>
  <c r="AJ12" i="1"/>
  <c r="BN16" i="1"/>
  <c r="BO16" i="1" s="1"/>
  <c r="G18" i="1"/>
  <c r="G36" i="1"/>
  <c r="G31" i="1"/>
  <c r="G22" i="1"/>
  <c r="F12" i="1"/>
  <c r="BC18" i="1"/>
  <c r="BC36" i="1"/>
  <c r="BC31" i="1"/>
  <c r="BC22" i="1"/>
  <c r="BB12" i="1"/>
  <c r="CG10" i="1"/>
  <c r="BE14" i="1"/>
  <c r="BF14" i="1" s="1"/>
  <c r="BE28" i="1"/>
  <c r="CI16" i="1"/>
  <c r="CJ16" i="1" s="1"/>
  <c r="AA16" i="1"/>
  <c r="AB16" i="1" s="1"/>
  <c r="CX16" i="1"/>
  <c r="CY16" i="1" s="1"/>
  <c r="C18" i="1"/>
  <c r="CM18" i="1"/>
  <c r="AN19" i="1"/>
  <c r="CM20" i="1"/>
  <c r="M21" i="1"/>
  <c r="BI21" i="1"/>
  <c r="DE21" i="1"/>
  <c r="C24" i="1"/>
  <c r="P24" i="1"/>
  <c r="BL24" i="1"/>
  <c r="DH24" i="1"/>
  <c r="AZ26" i="1"/>
  <c r="CV26" i="1"/>
  <c r="V27" i="1"/>
  <c r="DN27" i="1"/>
  <c r="Y30" i="1"/>
  <c r="BU30" i="1"/>
  <c r="DQ30" i="1"/>
  <c r="AQ33" i="1"/>
  <c r="CM33" i="1"/>
  <c r="M34" i="1"/>
  <c r="BI34" i="1"/>
  <c r="DE34" i="1"/>
  <c r="AE41" i="1"/>
  <c r="CA41" i="1"/>
  <c r="DW41" i="1"/>
  <c r="DB17" i="1"/>
  <c r="DA16" i="1"/>
  <c r="DB16" i="1" s="1"/>
  <c r="AN7" i="1"/>
  <c r="DH36" i="1"/>
  <c r="DH17" i="1"/>
  <c r="DG12" i="1"/>
  <c r="DH21" i="1"/>
  <c r="C10" i="1"/>
  <c r="M19" i="1"/>
  <c r="DE23" i="1"/>
  <c r="AK27" i="1"/>
  <c r="AN32" i="1"/>
  <c r="DE20" i="1"/>
  <c r="DH23" i="1"/>
  <c r="BQ16" i="1"/>
  <c r="AS12" i="1"/>
  <c r="AT19" i="1"/>
  <c r="AT36" i="1"/>
  <c r="AT32" i="1"/>
  <c r="AT23" i="1"/>
  <c r="AT20" i="1"/>
  <c r="AT17" i="1"/>
  <c r="J17" i="1"/>
  <c r="I16" i="1"/>
  <c r="J16" i="1" s="1"/>
  <c r="AY16" i="1"/>
  <c r="AZ16" i="1" s="1"/>
  <c r="DH25" i="1"/>
  <c r="AN31" i="1"/>
  <c r="CJ31" i="1"/>
  <c r="DQ33" i="1"/>
  <c r="AQ34" i="1"/>
  <c r="CM34" i="1"/>
  <c r="DE41" i="1"/>
  <c r="S7" i="1"/>
  <c r="CJ7" i="1"/>
  <c r="DW7" i="1"/>
  <c r="V9" i="1"/>
  <c r="AT9" i="1"/>
  <c r="BU36" i="1"/>
  <c r="BT12" i="1"/>
  <c r="BU19" i="1"/>
  <c r="BU10" i="1"/>
  <c r="DM16" i="1"/>
  <c r="DN16" i="1" s="1"/>
  <c r="S25" i="1"/>
  <c r="BB16" i="1"/>
  <c r="BC16" i="1" s="1"/>
  <c r="AQ18" i="1"/>
  <c r="CG20" i="1"/>
  <c r="AW21" i="1"/>
  <c r="S22" i="1"/>
  <c r="BO22" i="1"/>
  <c r="CV24" i="1"/>
  <c r="DN25" i="1"/>
  <c r="CJ26" i="1"/>
  <c r="M32" i="1"/>
  <c r="DE32" i="1"/>
  <c r="DW33" i="1"/>
  <c r="AW34" i="1"/>
  <c r="Y7" i="1"/>
  <c r="BI20" i="1"/>
  <c r="BI36" i="1"/>
  <c r="BI17" i="1"/>
  <c r="BI33" i="1"/>
  <c r="BI24" i="1"/>
  <c r="BI18" i="1"/>
  <c r="Y9" i="1"/>
  <c r="AW9" i="1"/>
  <c r="AS16" i="1"/>
  <c r="AT16" i="1" s="1"/>
  <c r="AB18" i="1"/>
  <c r="AB34" i="1"/>
  <c r="AB25" i="1"/>
  <c r="AB36" i="1"/>
  <c r="AA12" i="1"/>
  <c r="AB19" i="1"/>
  <c r="AJ16" i="1"/>
  <c r="AK16" i="1" s="1"/>
  <c r="CY7" i="1"/>
  <c r="AE18" i="1"/>
  <c r="AE31" i="1"/>
  <c r="AE22" i="1"/>
  <c r="AD12" i="1"/>
  <c r="AE36" i="1"/>
  <c r="BO7" i="1"/>
  <c r="G9" i="1"/>
  <c r="AE9" i="1"/>
  <c r="BC9" i="1"/>
  <c r="G10" i="1"/>
  <c r="DN10" i="1"/>
  <c r="BF12" i="1"/>
  <c r="AB17" i="1"/>
  <c r="CY17" i="1"/>
  <c r="CO16" i="1"/>
  <c r="C19" i="1"/>
  <c r="C21" i="1"/>
  <c r="AH22" i="1"/>
  <c r="C22" i="1"/>
  <c r="AW23" i="1"/>
  <c r="CS23" i="1"/>
  <c r="S24" i="1"/>
  <c r="BO24" i="1"/>
  <c r="DK24" i="1"/>
  <c r="AK25" i="1"/>
  <c r="CG25" i="1"/>
  <c r="G26" i="1"/>
  <c r="BC26" i="1"/>
  <c r="CY26" i="1"/>
  <c r="Y27" i="1"/>
  <c r="BU27" i="1"/>
  <c r="DQ27" i="1"/>
  <c r="M31" i="1"/>
  <c r="BI31" i="1"/>
  <c r="DE31" i="1"/>
  <c r="AB32" i="1"/>
  <c r="BX32" i="1"/>
  <c r="DT30" i="1"/>
  <c r="AT33" i="1"/>
  <c r="P34" i="1"/>
  <c r="BL34" i="1"/>
  <c r="DH34" i="1"/>
  <c r="L30" i="1"/>
  <c r="M30" i="1" s="1"/>
  <c r="AJ30" i="1"/>
  <c r="AK30" i="1" s="1"/>
  <c r="BH30" i="1"/>
  <c r="BI30" i="1" s="1"/>
  <c r="CF30" i="1"/>
  <c r="CG30" i="1" s="1"/>
  <c r="DD30" i="1"/>
  <c r="DE30" i="1" s="1"/>
  <c r="C31" i="1"/>
  <c r="P26" i="1"/>
  <c r="G27" i="1"/>
  <c r="AB31" i="1"/>
  <c r="AZ31" i="1"/>
  <c r="BX31" i="1"/>
  <c r="CV31" i="1"/>
  <c r="DN9" i="1"/>
  <c r="Y17" i="1"/>
  <c r="AW17" i="1"/>
  <c r="BU17" i="1"/>
  <c r="CS17" i="1"/>
  <c r="DQ17" i="1"/>
  <c r="P18" i="1"/>
  <c r="G19" i="1"/>
  <c r="O30" i="1"/>
  <c r="P30" i="1" s="1"/>
  <c r="AM30" i="1"/>
  <c r="AN30" i="1" s="1"/>
  <c r="BK30" i="1"/>
  <c r="BL30" i="1" s="1"/>
  <c r="CI30" i="1"/>
  <c r="CJ30" i="1" s="1"/>
  <c r="DG30" i="1"/>
  <c r="DH30" i="1" s="1"/>
  <c r="C34" i="1"/>
  <c r="AH36" i="1"/>
  <c r="CD36" i="1"/>
  <c r="DZ36" i="1"/>
  <c r="J27" i="1"/>
  <c r="AH27" i="1"/>
  <c r="BF27" i="1"/>
  <c r="CD27" i="1"/>
  <c r="DB27" i="1"/>
  <c r="DZ27" i="1"/>
  <c r="J31" i="1"/>
  <c r="AH31" i="1"/>
  <c r="BF31" i="1"/>
  <c r="CD31" i="1"/>
  <c r="DB31" i="1"/>
  <c r="DZ31" i="1"/>
  <c r="Y32" i="1"/>
  <c r="AW32" i="1"/>
  <c r="BU32" i="1"/>
  <c r="CS32" i="1"/>
  <c r="DQ32" i="1"/>
  <c r="P33" i="1"/>
  <c r="DT32" i="1"/>
  <c r="C41" i="1"/>
  <c r="J20" i="1"/>
  <c r="AH20" i="1"/>
  <c r="BF20" i="1"/>
  <c r="J36" i="1"/>
  <c r="BF36" i="1"/>
  <c r="DB36" i="1"/>
  <c r="BR36" i="1" l="1"/>
  <c r="BQ12" i="1"/>
  <c r="BR19" i="1"/>
  <c r="BR32" i="1"/>
  <c r="BR23" i="1"/>
  <c r="BR17" i="1"/>
  <c r="BR20" i="1"/>
  <c r="BR7" i="1"/>
  <c r="CX14" i="1"/>
  <c r="CY14" i="1" s="1"/>
  <c r="CX28" i="1"/>
  <c r="CY12" i="1"/>
  <c r="AQ12" i="1"/>
  <c r="AP14" i="1"/>
  <c r="AQ14" i="1" s="1"/>
  <c r="BI28" i="1"/>
  <c r="BH38" i="1"/>
  <c r="BI38" i="1" s="1"/>
  <c r="AT12" i="1"/>
  <c r="AS14" i="1"/>
  <c r="AT14" i="1" s="1"/>
  <c r="AS28" i="1"/>
  <c r="BR34" i="1"/>
  <c r="AJ14" i="1"/>
  <c r="AK14" i="1" s="1"/>
  <c r="AJ28" i="1"/>
  <c r="AK12" i="1"/>
  <c r="BX12" i="1"/>
  <c r="BW14" i="1"/>
  <c r="BX14" i="1" s="1"/>
  <c r="CP10" i="1"/>
  <c r="BR33" i="1"/>
  <c r="CP20" i="1"/>
  <c r="BR16" i="1"/>
  <c r="BF28" i="1"/>
  <c r="BE38" i="1"/>
  <c r="BF38" i="1" s="1"/>
  <c r="V12" i="1"/>
  <c r="U14" i="1"/>
  <c r="V14" i="1" s="1"/>
  <c r="U28" i="1"/>
  <c r="AV28" i="1"/>
  <c r="AW12" i="1"/>
  <c r="AV14" i="1"/>
  <c r="AW14" i="1" s="1"/>
  <c r="CV12" i="1"/>
  <c r="CU14" i="1"/>
  <c r="CV14" i="1" s="1"/>
  <c r="BR31" i="1"/>
  <c r="BR26" i="1"/>
  <c r="BN28" i="1"/>
  <c r="BO12" i="1"/>
  <c r="BN14" i="1"/>
  <c r="BO14" i="1" s="1"/>
  <c r="DQ12" i="1"/>
  <c r="DP14" i="1"/>
  <c r="DQ14" i="1" s="1"/>
  <c r="AM14" i="1"/>
  <c r="AN14" i="1" s="1"/>
  <c r="AM28" i="1"/>
  <c r="AN12" i="1"/>
  <c r="DG14" i="1"/>
  <c r="DH14" i="1" s="1"/>
  <c r="DG28" i="1"/>
  <c r="DH12" i="1"/>
  <c r="DK12" i="1"/>
  <c r="DJ14" i="1"/>
  <c r="DK14" i="1" s="1"/>
  <c r="BR41" i="1"/>
  <c r="BR24" i="1"/>
  <c r="CM12" i="1"/>
  <c r="CL14" i="1"/>
  <c r="CM14" i="1" s="1"/>
  <c r="O14" i="1"/>
  <c r="P14" i="1" s="1"/>
  <c r="O28" i="1"/>
  <c r="P12" i="1"/>
  <c r="AD14" i="1"/>
  <c r="AE14" i="1" s="1"/>
  <c r="AE12" i="1"/>
  <c r="CI14" i="1"/>
  <c r="CJ14" i="1" s="1"/>
  <c r="CI28" i="1"/>
  <c r="CJ12" i="1"/>
  <c r="CP25" i="1"/>
  <c r="DV14" i="1"/>
  <c r="DW14" i="1" s="1"/>
  <c r="DV28" i="1"/>
  <c r="DW12" i="1"/>
  <c r="BZ14" i="1"/>
  <c r="CA14" i="1" s="1"/>
  <c r="BZ28" i="1"/>
  <c r="CA12" i="1"/>
  <c r="CP16" i="1"/>
  <c r="AZ12" i="1"/>
  <c r="AY14" i="1"/>
  <c r="AZ14" i="1" s="1"/>
  <c r="BR30" i="1"/>
  <c r="BK14" i="1"/>
  <c r="BL14" i="1" s="1"/>
  <c r="BK28" i="1"/>
  <c r="BL12" i="1"/>
  <c r="DY28" i="1"/>
  <c r="CP34" i="1"/>
  <c r="C16" i="1"/>
  <c r="G16" i="1"/>
  <c r="BR10" i="1"/>
  <c r="CP9" i="1"/>
  <c r="CP31" i="1"/>
  <c r="BU12" i="1"/>
  <c r="BT14" i="1"/>
  <c r="BU14" i="1" s="1"/>
  <c r="DD14" i="1"/>
  <c r="DE14" i="1" s="1"/>
  <c r="DD28" i="1"/>
  <c r="DE12" i="1"/>
  <c r="CP24" i="1"/>
  <c r="CS12" i="1"/>
  <c r="CR14" i="1"/>
  <c r="CS14" i="1" s="1"/>
  <c r="DA28" i="1"/>
  <c r="CP22" i="1"/>
  <c r="BR18" i="1"/>
  <c r="CD28" i="1"/>
  <c r="CC38" i="1"/>
  <c r="CD38" i="1" s="1"/>
  <c r="BR9" i="1"/>
  <c r="CP33" i="1"/>
  <c r="CP30" i="1"/>
  <c r="F14" i="1"/>
  <c r="G14" i="1" s="1"/>
  <c r="F28" i="1"/>
  <c r="G12" i="1"/>
  <c r="L14" i="1"/>
  <c r="M14" i="1" s="1"/>
  <c r="L28" i="1"/>
  <c r="M12" i="1"/>
  <c r="CP26" i="1"/>
  <c r="C7" i="1"/>
  <c r="D23" i="1" s="1"/>
  <c r="BR22" i="1"/>
  <c r="AG28" i="1"/>
  <c r="BR25" i="1"/>
  <c r="DS28" i="1"/>
  <c r="DT12" i="1"/>
  <c r="DS14" i="1"/>
  <c r="DT14" i="1" s="1"/>
  <c r="CO12" i="1"/>
  <c r="CP19" i="1"/>
  <c r="CP36" i="1"/>
  <c r="CP41" i="1"/>
  <c r="CP32" i="1"/>
  <c r="CP23" i="1"/>
  <c r="CP17" i="1"/>
  <c r="CP7" i="1"/>
  <c r="CP18" i="1"/>
  <c r="BR27" i="1"/>
  <c r="C30" i="1"/>
  <c r="Y12" i="1"/>
  <c r="X14" i="1"/>
  <c r="Y14" i="1" s="1"/>
  <c r="BR21" i="1"/>
  <c r="BB14" i="1"/>
  <c r="BC14" i="1" s="1"/>
  <c r="BB28" i="1"/>
  <c r="BC12" i="1"/>
  <c r="DN12" i="1"/>
  <c r="DM14" i="1"/>
  <c r="DN14" i="1" s="1"/>
  <c r="DM28" i="1"/>
  <c r="AA28" i="1"/>
  <c r="AB12" i="1"/>
  <c r="AA14" i="1"/>
  <c r="AB14" i="1" s="1"/>
  <c r="CG28" i="1"/>
  <c r="CF38" i="1"/>
  <c r="CG38" i="1" s="1"/>
  <c r="S12" i="1"/>
  <c r="R14" i="1"/>
  <c r="S14" i="1" s="1"/>
  <c r="I28" i="1"/>
  <c r="DB28" i="1" l="1"/>
  <c r="DA38" i="1"/>
  <c r="DB38" i="1" s="1"/>
  <c r="DW28" i="1"/>
  <c r="DV38" i="1"/>
  <c r="DW38" i="1" s="1"/>
  <c r="BO28" i="1"/>
  <c r="BN38" i="1"/>
  <c r="BO38" i="1" s="1"/>
  <c r="AB28" i="1"/>
  <c r="AA38" i="1"/>
  <c r="AB38" i="1" s="1"/>
  <c r="DZ28" i="1"/>
  <c r="DY38" i="1"/>
  <c r="DZ38" i="1" s="1"/>
  <c r="DM38" i="1"/>
  <c r="DN38" i="1" s="1"/>
  <c r="DN28" i="1"/>
  <c r="D19" i="1"/>
  <c r="M28" i="1"/>
  <c r="L38" i="1"/>
  <c r="M38" i="1" s="1"/>
  <c r="CR28" i="1"/>
  <c r="BL28" i="1"/>
  <c r="BK38" i="1"/>
  <c r="BL38" i="1" s="1"/>
  <c r="D25" i="1"/>
  <c r="CJ28" i="1"/>
  <c r="CI38" i="1"/>
  <c r="CJ38" i="1" s="1"/>
  <c r="DJ28" i="1"/>
  <c r="AP28" i="1"/>
  <c r="D17" i="1"/>
  <c r="J28" i="1"/>
  <c r="I38" i="1"/>
  <c r="J38" i="1" s="1"/>
  <c r="BC28" i="1"/>
  <c r="BB38" i="1"/>
  <c r="BC38" i="1" s="1"/>
  <c r="CP12" i="1"/>
  <c r="CO14" i="1"/>
  <c r="CP14" i="1" s="1"/>
  <c r="CO28" i="1"/>
  <c r="G28" i="1"/>
  <c r="F38" i="1"/>
  <c r="G38" i="1" s="1"/>
  <c r="DE28" i="1"/>
  <c r="DD38" i="1"/>
  <c r="DE38" i="1" s="1"/>
  <c r="D24" i="1"/>
  <c r="DH28" i="1"/>
  <c r="DG38" i="1"/>
  <c r="DH38" i="1" s="1"/>
  <c r="CU28" i="1"/>
  <c r="BW28" i="1"/>
  <c r="CY28" i="1"/>
  <c r="CX38" i="1"/>
  <c r="CY38" i="1" s="1"/>
  <c r="AD28" i="1"/>
  <c r="D36" i="1"/>
  <c r="C12" i="1"/>
  <c r="D7" i="1"/>
  <c r="C1048576" i="1"/>
  <c r="D1048576" i="1" s="1"/>
  <c r="D33" i="1"/>
  <c r="D32" i="1"/>
  <c r="D27" i="1"/>
  <c r="D26" i="1"/>
  <c r="AN28" i="1"/>
  <c r="AM38" i="1"/>
  <c r="AN38" i="1" s="1"/>
  <c r="AW28" i="1"/>
  <c r="AV38" i="1"/>
  <c r="AW38" i="1" s="1"/>
  <c r="P28" i="1"/>
  <c r="O38" i="1"/>
  <c r="P38" i="1" s="1"/>
  <c r="U38" i="1"/>
  <c r="V38" i="1" s="1"/>
  <c r="V28" i="1"/>
  <c r="R28" i="1"/>
  <c r="D18" i="1"/>
  <c r="D34" i="1"/>
  <c r="D10" i="1"/>
  <c r="AK28" i="1"/>
  <c r="AJ38" i="1"/>
  <c r="AK38" i="1" s="1"/>
  <c r="DT28" i="1"/>
  <c r="DS38" i="1"/>
  <c r="DT38" i="1" s="1"/>
  <c r="D22" i="1"/>
  <c r="BT28" i="1"/>
  <c r="AY28" i="1"/>
  <c r="X28" i="1"/>
  <c r="AS38" i="1"/>
  <c r="AT38" i="1" s="1"/>
  <c r="AT28" i="1"/>
  <c r="D30" i="1"/>
  <c r="D20" i="1"/>
  <c r="AH28" i="1"/>
  <c r="AG38" i="1"/>
  <c r="AH38" i="1" s="1"/>
  <c r="CA28" i="1"/>
  <c r="BZ38" i="1"/>
  <c r="CA38" i="1" s="1"/>
  <c r="DP28" i="1"/>
  <c r="D21" i="1"/>
  <c r="BR12" i="1"/>
  <c r="BQ14" i="1"/>
  <c r="BR14" i="1" s="1"/>
  <c r="BQ28" i="1"/>
  <c r="D9" i="1"/>
  <c r="D16" i="1"/>
  <c r="CL28" i="1"/>
  <c r="D31" i="1"/>
  <c r="DQ28" i="1" l="1"/>
  <c r="DP38" i="1"/>
  <c r="DQ38" i="1" s="1"/>
  <c r="D12" i="1"/>
  <c r="C14" i="1"/>
  <c r="D14" i="1" s="1"/>
  <c r="S28" i="1"/>
  <c r="R38" i="1"/>
  <c r="S38" i="1" s="1"/>
  <c r="Y28" i="1"/>
  <c r="X38" i="1"/>
  <c r="Y38" i="1" s="1"/>
  <c r="AE28" i="1"/>
  <c r="AD38" i="1"/>
  <c r="AE38" i="1" s="1"/>
  <c r="CM28" i="1"/>
  <c r="CL38" i="1"/>
  <c r="CM38" i="1" s="1"/>
  <c r="AZ28" i="1"/>
  <c r="AY38" i="1"/>
  <c r="AZ38" i="1" s="1"/>
  <c r="BU28" i="1"/>
  <c r="BT38" i="1"/>
  <c r="BU38" i="1" s="1"/>
  <c r="BQ38" i="1"/>
  <c r="BR38" i="1" s="1"/>
  <c r="BR28" i="1"/>
  <c r="CS28" i="1"/>
  <c r="CR38" i="1"/>
  <c r="CS38" i="1" s="1"/>
  <c r="CO38" i="1"/>
  <c r="CP38" i="1" s="1"/>
  <c r="CP28" i="1"/>
  <c r="AQ28" i="1"/>
  <c r="AP38" i="1"/>
  <c r="AQ38" i="1" s="1"/>
  <c r="BX28" i="1"/>
  <c r="BW38" i="1"/>
  <c r="BX38" i="1" s="1"/>
  <c r="DK28" i="1"/>
  <c r="DJ38" i="1"/>
  <c r="DK38" i="1" s="1"/>
  <c r="CV28" i="1"/>
  <c r="CU38" i="1"/>
  <c r="CV38" i="1" s="1"/>
  <c r="C28" i="1" l="1"/>
  <c r="D28" i="1" l="1"/>
  <c r="C38" i="1"/>
  <c r="D38" i="1" s="1"/>
</calcChain>
</file>

<file path=xl/sharedStrings.xml><?xml version="1.0" encoding="utf-8"?>
<sst xmlns="http://schemas.openxmlformats.org/spreadsheetml/2006/main" count="206" uniqueCount="93">
  <si>
    <t>TRANSACT FOODS LIMITED</t>
  </si>
  <si>
    <t>(Formerly known as Transact Foods Private Limited / Transact Foods LLP)</t>
  </si>
  <si>
    <t>6-Prasant Mishra</t>
  </si>
  <si>
    <t>1-Shijoy</t>
  </si>
  <si>
    <t>2-Ranjith</t>
  </si>
  <si>
    <t>8-Murali</t>
  </si>
  <si>
    <t>3-Arjun</t>
  </si>
  <si>
    <t>13-Poojari</t>
  </si>
  <si>
    <t>12-Deepak</t>
  </si>
  <si>
    <t>7-Sandhya</t>
  </si>
  <si>
    <t>4-Anand</t>
  </si>
  <si>
    <t>10-Shivananda</t>
  </si>
  <si>
    <t>9-Rajesh Khanna</t>
  </si>
  <si>
    <t>5-Praveen</t>
  </si>
  <si>
    <t>11-Bhaskar</t>
  </si>
  <si>
    <t>CIN: U56290KA2024PLC187106</t>
  </si>
  <si>
    <t>1 MG</t>
  </si>
  <si>
    <t>Akshaya Nagar</t>
  </si>
  <si>
    <t>Ananthnagar</t>
  </si>
  <si>
    <t>Andrahalli</t>
  </si>
  <si>
    <t>Bangalore Club</t>
  </si>
  <si>
    <t>Basavanagudi</t>
  </si>
  <si>
    <t>Channapatna</t>
  </si>
  <si>
    <t>Chitradurga</t>
  </si>
  <si>
    <t>Hassan</t>
  </si>
  <si>
    <t>HSR Layout</t>
  </si>
  <si>
    <t>Indiranagar</t>
  </si>
  <si>
    <t>Jayanagar</t>
  </si>
  <si>
    <t>JP Nagar</t>
  </si>
  <si>
    <t>JP Nagar Paakashaala</t>
  </si>
  <si>
    <t>Kammanahalli</t>
  </si>
  <si>
    <t>Kanakpura Road</t>
  </si>
  <si>
    <t>Kengeri</t>
  </si>
  <si>
    <t>Koramangala</t>
  </si>
  <si>
    <t>Malleshwaram</t>
  </si>
  <si>
    <t>Malleshwaram Paakashaala</t>
  </si>
  <si>
    <t>Mangalore</t>
  </si>
  <si>
    <t>Mysuru Kalidasa Road</t>
  </si>
  <si>
    <t>Mysuru Urs Road</t>
  </si>
  <si>
    <t>Nandi Upachar</t>
  </si>
  <si>
    <t>Peenya</t>
  </si>
  <si>
    <t>RR Nagar</t>
  </si>
  <si>
    <t>Sahakar Nagar</t>
  </si>
  <si>
    <t>Sanjaynagar</t>
  </si>
  <si>
    <t>Sarjapura Road</t>
  </si>
  <si>
    <t>Shimoga</t>
  </si>
  <si>
    <t>T- Begur</t>
  </si>
  <si>
    <t>TC Palya</t>
  </si>
  <si>
    <t>Thanisandra</t>
  </si>
  <si>
    <t>Tumkur</t>
  </si>
  <si>
    <t>Udupi</t>
  </si>
  <si>
    <t>Uttarahalli</t>
  </si>
  <si>
    <t>Vijayanagar</t>
  </si>
  <si>
    <t>Vishweshwaraiah layout</t>
  </si>
  <si>
    <t>Whitefield</t>
  </si>
  <si>
    <t>Yelahanka</t>
  </si>
  <si>
    <t>Mangalore Paakashala</t>
  </si>
  <si>
    <t>Mandya Paakashaala</t>
  </si>
  <si>
    <t xml:space="preserve">Rs. </t>
  </si>
  <si>
    <t>Consolidated Summary</t>
  </si>
  <si>
    <t>Akshyanagar</t>
  </si>
  <si>
    <t>Mandya Paakashala</t>
  </si>
  <si>
    <t>Particulars</t>
  </si>
  <si>
    <t>June-25</t>
  </si>
  <si>
    <t>%</t>
  </si>
  <si>
    <t>Direct Income</t>
  </si>
  <si>
    <t>1-Outlet Sales</t>
  </si>
  <si>
    <t xml:space="preserve">    1.1-Counter Sales</t>
  </si>
  <si>
    <t xml:space="preserve">    1.2-Online Sales</t>
  </si>
  <si>
    <t>TOTAL REVENUE</t>
  </si>
  <si>
    <t>COGS</t>
  </si>
  <si>
    <t>Outlet Expenses</t>
  </si>
  <si>
    <t>01-Outlet Salaries-ISH</t>
  </si>
  <si>
    <t>02-Outlet Rent</t>
  </si>
  <si>
    <t>03-SPM Consumption</t>
  </si>
  <si>
    <t>04-Outlet Discounts</t>
  </si>
  <si>
    <t>05-Outlet Commissions &amp; Others</t>
  </si>
  <si>
    <t>06-Outlet Bescom &amp; Bwssb</t>
  </si>
  <si>
    <t>07-Transportation</t>
  </si>
  <si>
    <t>08-Outlet HK Exps</t>
  </si>
  <si>
    <t>09-Outlet Stationary Exps</t>
  </si>
  <si>
    <t>10-POS</t>
  </si>
  <si>
    <t>Pre Operaive Exp</t>
  </si>
  <si>
    <t>11-Outlet Misc</t>
  </si>
  <si>
    <t>EBIDTA</t>
  </si>
  <si>
    <t>Finance Cost</t>
  </si>
  <si>
    <t>01-Bank Charges</t>
  </si>
  <si>
    <t>02-Interest on Borrowings</t>
  </si>
  <si>
    <t>03-Interest on Vehicle Loan</t>
  </si>
  <si>
    <t>04-MG</t>
  </si>
  <si>
    <t>Depreciation</t>
  </si>
  <si>
    <t>PBT</t>
  </si>
  <si>
    <t>WASTAGE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</si>
</sst>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5" formatCode="_-* #,##0_-;\-* #,##0_-;_-* &quot;-&quot;??_-;_-@_-"/>
    <numFmt numFmtId="166" formatCode="_ * #,##0_ ;_ * \-#,##0_ ;_ * &quot;-&quot;??_ ;_ @_ "/>
    <numFmt numFmtId="167" formatCode="_-* #,##0.0000_-;\-* #,##0.000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b/>
      <i/>
      <sz val="11"/>
      <color rgb="FFFF0000"/>
      <name val="Times New Roman"/>
      <family val="1"/>
    </font>
    <font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49" fontId="4" fillId="0" borderId="0" xfId="0" applyNumberFormat="1" applyFont="1" applyAlignment="1">
      <alignment horizontal="center" vertical="top"/>
    </xf>
    <xf numFmtId="165" fontId="0" fillId="0" borderId="0" xfId="1" applyNumberFormat="1" applyFont="1"/>
    <xf numFmtId="49" fontId="5" fillId="0" borderId="0" xfId="0" applyNumberFormat="1" applyFont="1" applyAlignment="1">
      <alignment horizontal="center" vertical="top"/>
    </xf>
    <xf numFmtId="49" fontId="6" fillId="0" borderId="0" xfId="0" applyNumberFormat="1" applyFont="1" applyAlignment="1">
      <alignment horizontal="center" vertical="top"/>
    </xf>
    <xf numFmtId="49" fontId="0" fillId="0" borderId="0" xfId="0" applyNumberFormat="1"/>
    <xf numFmtId="0" fontId="6" fillId="0" borderId="0" xfId="0" applyFont="1"/>
    <xf numFmtId="49" fontId="7" fillId="0" borderId="1" xfId="0" applyNumberFormat="1" applyFont="1" applyBorder="1" applyAlignment="1">
      <alignment horizontal="right" vertical="top"/>
    </xf>
    <xf numFmtId="165" fontId="3" fillId="0" borderId="2" xfId="1" applyNumberFormat="1" applyFont="1" applyBorder="1" applyAlignment="1">
      <alignment horizontal="center"/>
    </xf>
    <xf numFmtId="49" fontId="3" fillId="0" borderId="2" xfId="1" applyNumberFormat="1" applyFont="1" applyBorder="1" applyAlignment="1">
      <alignment horizontal="center"/>
    </xf>
    <xf numFmtId="0" fontId="3" fillId="0" borderId="2" xfId="1" applyNumberFormat="1" applyFont="1" applyBorder="1" applyAlignment="1">
      <alignment horizontal="center"/>
    </xf>
    <xf numFmtId="165" fontId="3" fillId="0" borderId="2" xfId="1" applyNumberFormat="1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left" vertical="top" indent="4"/>
    </xf>
    <xf numFmtId="49" fontId="5" fillId="2" borderId="4" xfId="0" applyNumberFormat="1" applyFont="1" applyFill="1" applyBorder="1" applyAlignment="1">
      <alignment horizontal="center" vertical="top" wrapText="1"/>
    </xf>
    <xf numFmtId="10" fontId="5" fillId="2" borderId="4" xfId="2" applyNumberFormat="1" applyFont="1" applyFill="1" applyBorder="1" applyAlignment="1">
      <alignment horizontal="center" vertical="top" wrapText="1"/>
    </xf>
    <xf numFmtId="49" fontId="8" fillId="0" borderId="5" xfId="0" applyNumberFormat="1" applyFont="1" applyBorder="1" applyAlignment="1">
      <alignment vertical="top"/>
    </xf>
    <xf numFmtId="166" fontId="9" fillId="0" borderId="5" xfId="1" applyNumberFormat="1" applyFont="1" applyBorder="1" applyAlignment="1">
      <alignment horizontal="right" vertical="top"/>
    </xf>
    <xf numFmtId="10" fontId="9" fillId="0" borderId="5" xfId="2" applyNumberFormat="1" applyFont="1" applyBorder="1" applyAlignment="1">
      <alignment horizontal="right" vertical="top"/>
    </xf>
    <xf numFmtId="166" fontId="0" fillId="0" borderId="0" xfId="0" applyNumberFormat="1"/>
    <xf numFmtId="10" fontId="9" fillId="0" borderId="0" xfId="2" applyNumberFormat="1" applyFont="1" applyBorder="1" applyAlignment="1">
      <alignment horizontal="right" vertical="top"/>
    </xf>
    <xf numFmtId="49" fontId="7" fillId="0" borderId="6" xfId="0" applyNumberFormat="1" applyFont="1" applyBorder="1" applyAlignment="1">
      <alignment vertical="top"/>
    </xf>
    <xf numFmtId="166" fontId="10" fillId="0" borderId="7" xfId="1" applyNumberFormat="1" applyFont="1" applyFill="1" applyBorder="1" applyAlignment="1">
      <alignment horizontal="right" vertical="top"/>
    </xf>
    <xf numFmtId="10" fontId="10" fillId="0" borderId="7" xfId="2" applyNumberFormat="1" applyFont="1" applyFill="1" applyBorder="1" applyAlignment="1">
      <alignment horizontal="right" vertical="top"/>
    </xf>
    <xf numFmtId="49" fontId="6" fillId="0" borderId="6" xfId="0" applyNumberFormat="1" applyFont="1" applyBorder="1" applyAlignment="1">
      <alignment horizontal="left" vertical="top" indent="3"/>
    </xf>
    <xf numFmtId="166" fontId="11" fillId="0" borderId="8" xfId="1" applyNumberFormat="1" applyFont="1" applyBorder="1" applyAlignment="1">
      <alignment horizontal="right" vertical="top"/>
    </xf>
    <xf numFmtId="10" fontId="11" fillId="0" borderId="8" xfId="2" applyNumberFormat="1" applyFont="1" applyBorder="1" applyAlignment="1">
      <alignment horizontal="right" vertical="top"/>
    </xf>
    <xf numFmtId="49" fontId="7" fillId="0" borderId="9" xfId="0" applyNumberFormat="1" applyFont="1" applyBorder="1" applyAlignment="1">
      <alignment vertical="top"/>
    </xf>
    <xf numFmtId="10" fontId="11" fillId="0" borderId="8" xfId="2" applyNumberFormat="1" applyFont="1" applyFill="1" applyBorder="1" applyAlignment="1">
      <alignment horizontal="right" vertical="top"/>
    </xf>
    <xf numFmtId="166" fontId="11" fillId="0" borderId="8" xfId="1" applyNumberFormat="1" applyFont="1" applyFill="1" applyBorder="1" applyAlignment="1">
      <alignment horizontal="right" vertical="top"/>
    </xf>
    <xf numFmtId="49" fontId="12" fillId="0" borderId="9" xfId="0" applyNumberFormat="1" applyFont="1" applyBorder="1" applyAlignment="1">
      <alignment horizontal="left" vertical="top" indent="2"/>
    </xf>
    <xf numFmtId="166" fontId="13" fillId="0" borderId="7" xfId="1" applyNumberFormat="1" applyFont="1" applyFill="1" applyBorder="1" applyAlignment="1">
      <alignment horizontal="right" vertical="top"/>
    </xf>
    <xf numFmtId="10" fontId="13" fillId="0" borderId="7" xfId="2" applyNumberFormat="1" applyFont="1" applyFill="1" applyBorder="1" applyAlignment="1">
      <alignment horizontal="right" vertical="top"/>
    </xf>
    <xf numFmtId="0" fontId="2" fillId="0" borderId="0" xfId="0" applyFont="1"/>
    <xf numFmtId="49" fontId="7" fillId="0" borderId="9" xfId="0" applyNumberFormat="1" applyFont="1" applyBorder="1" applyAlignment="1">
      <alignment horizontal="left" vertical="top" indent="2"/>
    </xf>
    <xf numFmtId="49" fontId="6" fillId="0" borderId="6" xfId="0" applyNumberFormat="1" applyFont="1" applyBorder="1" applyAlignment="1">
      <alignment horizontal="left" vertical="top" indent="5"/>
    </xf>
    <xf numFmtId="166" fontId="14" fillId="0" borderId="8" xfId="1" applyNumberFormat="1" applyFont="1" applyBorder="1" applyAlignment="1">
      <alignment horizontal="right" vertical="top"/>
    </xf>
    <xf numFmtId="166" fontId="11" fillId="0" borderId="10" xfId="1" applyNumberFormat="1" applyFont="1" applyBorder="1" applyAlignment="1">
      <alignment horizontal="left" vertical="top"/>
    </xf>
    <xf numFmtId="166" fontId="11" fillId="0" borderId="10" xfId="1" applyNumberFormat="1" applyFont="1" applyBorder="1" applyAlignment="1">
      <alignment horizontal="right" vertical="top"/>
    </xf>
    <xf numFmtId="0" fontId="0" fillId="0" borderId="11" xfId="0" applyBorder="1"/>
    <xf numFmtId="10" fontId="11" fillId="0" borderId="10" xfId="2" applyNumberFormat="1" applyFont="1" applyFill="1" applyBorder="1" applyAlignment="1">
      <alignment horizontal="right" vertical="top"/>
    </xf>
    <xf numFmtId="43" fontId="0" fillId="0" borderId="0" xfId="1" applyFont="1"/>
    <xf numFmtId="0" fontId="7" fillId="0" borderId="0" xfId="0" applyFont="1"/>
    <xf numFmtId="167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GH\Retaurant_analytics\sweetmart\Outlet%20PL%20June-25%20Updated.%20V1.xlsx" TargetMode="External"/><Relationship Id="rId1" Type="http://schemas.openxmlformats.org/officeDocument/2006/relationships/externalLinkPath" Target="Outlet%20PL%20June-25%20Updated.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utlet Summary"/>
      <sheetName val="Outlet wise"/>
      <sheetName val="Sheet2"/>
      <sheetName val="Sheet1"/>
      <sheetName val="Workings "/>
      <sheetName val="Prasant Mishra"/>
      <sheetName val="Shijoy"/>
      <sheetName val="Ranjith"/>
      <sheetName val="Arjun"/>
      <sheetName val="Anand"/>
      <sheetName val="Praveen"/>
      <sheetName val="Sandhya"/>
      <sheetName val="Murali"/>
      <sheetName val="Rajesh Khanna"/>
      <sheetName val="Shivananda"/>
      <sheetName val="Bhaskar"/>
      <sheetName val="Deepak"/>
      <sheetName val="Poojari"/>
    </sheetNames>
    <sheetDataSet>
      <sheetData sheetId="0"/>
      <sheetData sheetId="1">
        <row r="3">
          <cell r="F3" t="str">
            <v>1 MG</v>
          </cell>
          <cell r="I3" t="str">
            <v>Akshaya Nagar</v>
          </cell>
          <cell r="L3" t="str">
            <v>Ananthnagar</v>
          </cell>
          <cell r="O3" t="str">
            <v>Andrahalli</v>
          </cell>
          <cell r="R3" t="str">
            <v>Bangalore Club</v>
          </cell>
          <cell r="U3" t="str">
            <v>Basavanagudi</v>
          </cell>
          <cell r="X3" t="str">
            <v>Channapatna</v>
          </cell>
          <cell r="AA3" t="str">
            <v>Chitradurga</v>
          </cell>
          <cell r="AD3" t="str">
            <v>Hassan</v>
          </cell>
          <cell r="AG3" t="str">
            <v>HSR Layout</v>
          </cell>
          <cell r="AJ3" t="str">
            <v>Indiranagar</v>
          </cell>
          <cell r="AM3" t="str">
            <v>Jayanagar</v>
          </cell>
          <cell r="AP3" t="str">
            <v>JP Nagar</v>
          </cell>
          <cell r="AS3" t="str">
            <v>JP Nagar Paakashaala</v>
          </cell>
          <cell r="AV3" t="str">
            <v>Kammanahalli</v>
          </cell>
          <cell r="AY3" t="str">
            <v>Kanakpura Road</v>
          </cell>
          <cell r="BB3" t="str">
            <v>Kengeri</v>
          </cell>
          <cell r="BE3" t="str">
            <v>Koramangala</v>
          </cell>
          <cell r="BH3" t="str">
            <v>Malleshwaram</v>
          </cell>
          <cell r="BK3" t="str">
            <v>Malleshwaram Paakashaala</v>
          </cell>
          <cell r="BN3" t="str">
            <v>Mangalore</v>
          </cell>
          <cell r="BQ3" t="str">
            <v>Mysuru Kalidasa Road</v>
          </cell>
          <cell r="BT3" t="str">
            <v>Mysuru Urs Road</v>
          </cell>
          <cell r="BW3" t="str">
            <v>Nandi Upachar</v>
          </cell>
          <cell r="BZ3" t="str">
            <v>Peenya</v>
          </cell>
          <cell r="CC3" t="str">
            <v>RR Nagar</v>
          </cell>
          <cell r="CF3" t="str">
            <v>Sahakar Nagar</v>
          </cell>
          <cell r="CI3" t="str">
            <v>Sanjaynagar</v>
          </cell>
          <cell r="CL3" t="str">
            <v>Sarjapura Road</v>
          </cell>
          <cell r="CO3" t="str">
            <v>Shimoga</v>
          </cell>
          <cell r="CR3" t="str">
            <v>T- Begur</v>
          </cell>
          <cell r="CU3" t="str">
            <v>TC Palya</v>
          </cell>
          <cell r="CX3" t="str">
            <v>Thanisandra</v>
          </cell>
          <cell r="DA3" t="str">
            <v>Tumkur</v>
          </cell>
          <cell r="DD3" t="str">
            <v>Udupi</v>
          </cell>
          <cell r="DG3" t="str">
            <v>Uttarahalli</v>
          </cell>
          <cell r="DJ3" t="str">
            <v>Vijayanagar</v>
          </cell>
          <cell r="DM3" t="str">
            <v>Vishweshwaraiah layout</v>
          </cell>
          <cell r="DP3" t="str">
            <v>Whitefield</v>
          </cell>
          <cell r="DS3" t="str">
            <v>Yelahanka</v>
          </cell>
          <cell r="DV3" t="str">
            <v>Mangalore Paakashala</v>
          </cell>
          <cell r="DY3" t="str">
            <v>Mandya Paakashaala</v>
          </cell>
        </row>
        <row r="9">
          <cell r="B9" t="str">
            <v xml:space="preserve">    1.1-Counter Sales</v>
          </cell>
        </row>
        <row r="10">
          <cell r="B10" t="str">
            <v xml:space="preserve">    1.2-Online Sales</v>
          </cell>
        </row>
        <row r="17">
          <cell r="B17" t="str">
            <v>01-Outlet Salaries-ISH</v>
          </cell>
          <cell r="L17">
            <v>0</v>
          </cell>
          <cell r="AA17">
            <v>0</v>
          </cell>
        </row>
        <row r="18">
          <cell r="B18" t="str">
            <v>02-Outlet Rent</v>
          </cell>
          <cell r="L18">
            <v>0</v>
          </cell>
          <cell r="AA18">
            <v>105000</v>
          </cell>
        </row>
        <row r="19">
          <cell r="B19" t="str">
            <v>03-SPM Consumption</v>
          </cell>
          <cell r="L19">
            <v>0</v>
          </cell>
          <cell r="AA19">
            <v>0</v>
          </cell>
        </row>
        <row r="20">
          <cell r="B20" t="str">
            <v>04-Outlet Discounts</v>
          </cell>
          <cell r="L20">
            <v>0</v>
          </cell>
          <cell r="AA20">
            <v>0</v>
          </cell>
        </row>
        <row r="21">
          <cell r="B21" t="str">
            <v>05-Outlet Commissions &amp; Others</v>
          </cell>
        </row>
        <row r="22">
          <cell r="B22" t="str">
            <v>06-Outlet Bescom &amp; Bwssb</v>
          </cell>
        </row>
        <row r="23">
          <cell r="B23" t="str">
            <v>07-Transportation</v>
          </cell>
        </row>
        <row r="24">
          <cell r="B24" t="str">
            <v>08-Outlet HK Exps</v>
          </cell>
        </row>
        <row r="25">
          <cell r="B25" t="str">
            <v>09-Outlet Stationary Exps</v>
          </cell>
        </row>
        <row r="26">
          <cell r="B26" t="str">
            <v>10-POS</v>
          </cell>
        </row>
        <row r="27">
          <cell r="B27" t="str">
            <v>11-Outlet Misc</v>
          </cell>
          <cell r="L27">
            <v>59165</v>
          </cell>
          <cell r="AA27">
            <v>18209</v>
          </cell>
        </row>
        <row r="31">
          <cell r="B31" t="str">
            <v>01-Bank Charges</v>
          </cell>
        </row>
        <row r="32">
          <cell r="B32" t="str">
            <v>02-Interest on Borrowings</v>
          </cell>
        </row>
        <row r="33">
          <cell r="B33" t="str">
            <v>03-Interest on Vehicle Loan</v>
          </cell>
        </row>
        <row r="34">
          <cell r="B34" t="str">
            <v>04-MG</v>
          </cell>
        </row>
        <row r="41">
          <cell r="B41" t="str">
            <v>WASTAGE</v>
          </cell>
        </row>
      </sheetData>
      <sheetData sheetId="2"/>
      <sheetData sheetId="3"/>
      <sheetData sheetId="4">
        <row r="1">
          <cell r="E1">
            <v>107987752.34190628</v>
          </cell>
        </row>
        <row r="2">
          <cell r="B2" t="str">
            <v>Store Name</v>
          </cell>
          <cell r="D2" t="str">
            <v>Format</v>
          </cell>
          <cell r="E2" t="str">
            <v>Amount</v>
          </cell>
        </row>
        <row r="3">
          <cell r="B3" t="str">
            <v>1 MG</v>
          </cell>
          <cell r="D3" t="str">
            <v>01-Outlet Salaries-ISH</v>
          </cell>
          <cell r="E3">
            <v>106953.33064516129</v>
          </cell>
        </row>
        <row r="4">
          <cell r="B4" t="str">
            <v>Akshaya Nagar</v>
          </cell>
          <cell r="D4" t="str">
            <v>01-Outlet Salaries-ISH</v>
          </cell>
          <cell r="E4">
            <v>259662.3306451613</v>
          </cell>
        </row>
        <row r="5">
          <cell r="B5" t="str">
            <v>Andrahalli</v>
          </cell>
          <cell r="D5" t="str">
            <v>01-Outlet Salaries-ISH</v>
          </cell>
          <cell r="E5">
            <v>203257.3306451613</v>
          </cell>
        </row>
        <row r="6">
          <cell r="B6" t="str">
            <v>Bangalore Club</v>
          </cell>
          <cell r="D6" t="str">
            <v>01-Outlet Salaries-ISH</v>
          </cell>
          <cell r="E6">
            <v>104496.33064516129</v>
          </cell>
        </row>
        <row r="7">
          <cell r="B7" t="str">
            <v>Basavanagudi</v>
          </cell>
          <cell r="D7" t="str">
            <v>01-Outlet Salaries-ISH</v>
          </cell>
          <cell r="E7">
            <v>210488.3306451613</v>
          </cell>
        </row>
        <row r="8">
          <cell r="B8" t="str">
            <v>Channapatna</v>
          </cell>
          <cell r="D8" t="str">
            <v>01-Outlet Salaries-ISH</v>
          </cell>
          <cell r="E8">
            <v>74489.330645161288</v>
          </cell>
        </row>
        <row r="9">
          <cell r="B9" t="str">
            <v>Factory Outlet</v>
          </cell>
          <cell r="D9" t="str">
            <v>01-Outlet Salaries-ISH</v>
          </cell>
          <cell r="E9">
            <v>0</v>
          </cell>
        </row>
        <row r="10">
          <cell r="B10" t="str">
            <v>Hassan</v>
          </cell>
          <cell r="D10" t="str">
            <v>01-Outlet Salaries-ISH</v>
          </cell>
          <cell r="E10">
            <v>194657.3306451613</v>
          </cell>
        </row>
        <row r="11">
          <cell r="B11" t="str">
            <v>HSR Layout</v>
          </cell>
          <cell r="D11" t="str">
            <v>01-Outlet Salaries-ISH</v>
          </cell>
          <cell r="E11">
            <v>354754.33064516127</v>
          </cell>
        </row>
        <row r="12">
          <cell r="B12" t="str">
            <v>Indiranagar</v>
          </cell>
          <cell r="D12" t="str">
            <v>01-Outlet Salaries-ISH</v>
          </cell>
          <cell r="E12">
            <v>315254.33064516127</v>
          </cell>
        </row>
        <row r="13">
          <cell r="B13" t="str">
            <v>Jayanagar</v>
          </cell>
          <cell r="D13" t="str">
            <v>01-Outlet Salaries-ISH</v>
          </cell>
          <cell r="E13">
            <v>196802.3306451613</v>
          </cell>
        </row>
        <row r="14">
          <cell r="B14" t="str">
            <v>JP Nagar</v>
          </cell>
          <cell r="D14" t="str">
            <v>01-Outlet Salaries-ISH</v>
          </cell>
          <cell r="E14">
            <v>296324.33064516127</v>
          </cell>
        </row>
        <row r="15">
          <cell r="B15" t="str">
            <v>JP Nagar Paakashaala</v>
          </cell>
          <cell r="D15" t="str">
            <v>01-Outlet Salaries-ISH</v>
          </cell>
          <cell r="E15">
            <v>76295.330645161288</v>
          </cell>
        </row>
        <row r="16">
          <cell r="B16" t="str">
            <v>Kammanahalli</v>
          </cell>
          <cell r="D16" t="str">
            <v>01-Outlet Salaries-ISH</v>
          </cell>
          <cell r="E16">
            <v>310066.33064516127</v>
          </cell>
        </row>
        <row r="17">
          <cell r="B17" t="str">
            <v>Kanakpura Road</v>
          </cell>
          <cell r="D17" t="str">
            <v>01-Outlet Salaries-ISH</v>
          </cell>
          <cell r="E17">
            <v>245507.3306451613</v>
          </cell>
        </row>
        <row r="18">
          <cell r="B18" t="str">
            <v>Kengeri</v>
          </cell>
          <cell r="D18" t="str">
            <v>01-Outlet Salaries-ISH</v>
          </cell>
          <cell r="E18">
            <v>232060.3306451613</v>
          </cell>
        </row>
        <row r="19">
          <cell r="B19" t="str">
            <v>Koramangala</v>
          </cell>
          <cell r="D19" t="str">
            <v>01-Outlet Salaries-ISH</v>
          </cell>
          <cell r="E19">
            <v>279657.33064516127</v>
          </cell>
        </row>
        <row r="20">
          <cell r="B20" t="str">
            <v>Malleshwaram</v>
          </cell>
          <cell r="D20" t="str">
            <v>01-Outlet Salaries-ISH</v>
          </cell>
          <cell r="E20">
            <v>265850.33064516127</v>
          </cell>
        </row>
        <row r="21">
          <cell r="B21" t="str">
            <v>Malleshwaram Paakashaala</v>
          </cell>
          <cell r="D21" t="str">
            <v>01-Outlet Salaries-ISH</v>
          </cell>
          <cell r="E21">
            <v>72053.330645161288</v>
          </cell>
        </row>
        <row r="22">
          <cell r="B22" t="str">
            <v>Mandya Paakashaala</v>
          </cell>
          <cell r="D22" t="str">
            <v>01-Outlet Salaries-ISH</v>
          </cell>
          <cell r="E22">
            <v>104166.33064516129</v>
          </cell>
        </row>
        <row r="23">
          <cell r="B23" t="str">
            <v>Mangalore</v>
          </cell>
          <cell r="D23" t="str">
            <v>01-Outlet Salaries-ISH</v>
          </cell>
          <cell r="E23">
            <v>200657.3306451613</v>
          </cell>
        </row>
        <row r="24">
          <cell r="B24" t="str">
            <v>Mangalore Paakashala</v>
          </cell>
          <cell r="D24" t="str">
            <v>01-Outlet Salaries-ISH</v>
          </cell>
          <cell r="E24">
            <v>46850.330645161288</v>
          </cell>
        </row>
        <row r="25">
          <cell r="B25" t="str">
            <v>Mysuru Kalidasa Road</v>
          </cell>
          <cell r="D25" t="str">
            <v>01-Outlet Salaries-ISH</v>
          </cell>
          <cell r="E25">
            <v>188383.3306451613</v>
          </cell>
        </row>
        <row r="26">
          <cell r="B26" t="str">
            <v>Mysuru Urs Road</v>
          </cell>
          <cell r="D26" t="str">
            <v>01-Outlet Salaries-ISH</v>
          </cell>
          <cell r="E26">
            <v>183576.3306451613</v>
          </cell>
        </row>
        <row r="27">
          <cell r="B27" t="str">
            <v>Nandi Upachar</v>
          </cell>
          <cell r="D27" t="str">
            <v>01-Outlet Salaries-ISH</v>
          </cell>
          <cell r="E27">
            <v>120731.33064516129</v>
          </cell>
        </row>
        <row r="28">
          <cell r="B28" t="str">
            <v>Peenya</v>
          </cell>
          <cell r="D28" t="str">
            <v>01-Outlet Salaries-ISH</v>
          </cell>
          <cell r="E28">
            <v>183842.3306451613</v>
          </cell>
        </row>
        <row r="29">
          <cell r="B29" t="str">
            <v>RR Nagar</v>
          </cell>
          <cell r="D29" t="str">
            <v>01-Outlet Salaries-ISH</v>
          </cell>
          <cell r="E29">
            <v>193633.3306451613</v>
          </cell>
        </row>
        <row r="30">
          <cell r="B30" t="str">
            <v>Sahakar Nagar</v>
          </cell>
          <cell r="D30" t="str">
            <v>01-Outlet Salaries-ISH</v>
          </cell>
          <cell r="E30">
            <v>249471.3306451613</v>
          </cell>
        </row>
        <row r="31">
          <cell r="B31" t="str">
            <v>Sanjaynagar</v>
          </cell>
          <cell r="D31" t="str">
            <v>01-Outlet Salaries-ISH</v>
          </cell>
          <cell r="E31">
            <v>218746.3306451613</v>
          </cell>
        </row>
        <row r="32">
          <cell r="B32" t="str">
            <v>Sarjapura Road</v>
          </cell>
          <cell r="D32" t="str">
            <v>01-Outlet Salaries-ISH</v>
          </cell>
          <cell r="E32">
            <v>243614.3306451613</v>
          </cell>
        </row>
        <row r="33">
          <cell r="B33" t="str">
            <v>Shimoga</v>
          </cell>
          <cell r="D33" t="str">
            <v>01-Outlet Salaries-ISH</v>
          </cell>
          <cell r="E33">
            <v>246294.3306451613</v>
          </cell>
        </row>
        <row r="34">
          <cell r="B34" t="str">
            <v>T- Begur</v>
          </cell>
          <cell r="D34" t="str">
            <v>01-Outlet Salaries-ISH</v>
          </cell>
          <cell r="E34">
            <v>69085.330645161288</v>
          </cell>
        </row>
        <row r="35">
          <cell r="B35" t="str">
            <v>TC Palya</v>
          </cell>
          <cell r="D35" t="str">
            <v>01-Outlet Salaries-ISH</v>
          </cell>
          <cell r="E35">
            <v>231205.3306451613</v>
          </cell>
        </row>
        <row r="36">
          <cell r="B36" t="str">
            <v>Thanisandra</v>
          </cell>
          <cell r="D36" t="str">
            <v>01-Outlet Salaries-ISH</v>
          </cell>
          <cell r="E36">
            <v>196114.3306451613</v>
          </cell>
        </row>
        <row r="37">
          <cell r="B37" t="str">
            <v>Tumkur</v>
          </cell>
          <cell r="D37" t="str">
            <v>01-Outlet Salaries-ISH</v>
          </cell>
          <cell r="E37">
            <v>254713.3306451613</v>
          </cell>
        </row>
        <row r="38">
          <cell r="B38" t="str">
            <v>Udupi</v>
          </cell>
          <cell r="D38" t="str">
            <v>01-Outlet Salaries-ISH</v>
          </cell>
          <cell r="E38">
            <v>221947.3306451613</v>
          </cell>
        </row>
        <row r="39">
          <cell r="B39" t="str">
            <v>Uttarahalli</v>
          </cell>
          <cell r="D39" t="str">
            <v>01-Outlet Salaries-ISH</v>
          </cell>
          <cell r="E39">
            <v>50989.330645161288</v>
          </cell>
        </row>
        <row r="40">
          <cell r="B40" t="str">
            <v>Vijayanagar</v>
          </cell>
          <cell r="D40" t="str">
            <v>01-Outlet Salaries-ISH</v>
          </cell>
          <cell r="E40">
            <v>315657.33064516127</v>
          </cell>
        </row>
        <row r="41">
          <cell r="B41" t="str">
            <v>Vishweshwaraiah layout</v>
          </cell>
          <cell r="D41" t="str">
            <v>01-Outlet Salaries-ISH</v>
          </cell>
          <cell r="E41">
            <v>208053.3306451613</v>
          </cell>
        </row>
        <row r="42">
          <cell r="B42" t="str">
            <v>Whitefield</v>
          </cell>
          <cell r="D42" t="str">
            <v>01-Outlet Salaries-ISH</v>
          </cell>
          <cell r="E42">
            <v>327899.33064516127</v>
          </cell>
        </row>
        <row r="43">
          <cell r="B43" t="str">
            <v>Yelahanka</v>
          </cell>
          <cell r="D43" t="str">
            <v>01-Outlet Salaries-ISH</v>
          </cell>
          <cell r="E43">
            <v>250947.3306451613</v>
          </cell>
        </row>
        <row r="44">
          <cell r="B44" t="str">
            <v>1 MG</v>
          </cell>
          <cell r="D44" t="str">
            <v>02-Outlet Rent</v>
          </cell>
          <cell r="E44">
            <v>88393</v>
          </cell>
        </row>
        <row r="45">
          <cell r="B45" t="str">
            <v>Akshaya Nagar</v>
          </cell>
          <cell r="D45" t="str">
            <v>02-Outlet Rent</v>
          </cell>
          <cell r="E45">
            <v>85000</v>
          </cell>
        </row>
        <row r="46">
          <cell r="B46" t="str">
            <v>Andrahalli</v>
          </cell>
          <cell r="D46" t="str">
            <v>02-Outlet Rent</v>
          </cell>
          <cell r="E46">
            <v>100000</v>
          </cell>
        </row>
        <row r="47">
          <cell r="B47" t="str">
            <v>Bangalore Club</v>
          </cell>
          <cell r="D47" t="str">
            <v>02-Outlet Rent</v>
          </cell>
          <cell r="E47">
            <v>50390.5</v>
          </cell>
        </row>
        <row r="48">
          <cell r="B48" t="str">
            <v>Basavanagudi</v>
          </cell>
          <cell r="D48" t="str">
            <v>02-Outlet Rent</v>
          </cell>
          <cell r="E48">
            <v>85500</v>
          </cell>
        </row>
        <row r="49">
          <cell r="B49" t="str">
            <v>Channapatna</v>
          </cell>
          <cell r="D49" t="str">
            <v>02-Outlet Rent</v>
          </cell>
          <cell r="E49">
            <v>77710</v>
          </cell>
        </row>
        <row r="50">
          <cell r="B50" t="str">
            <v>Chitradurga</v>
          </cell>
          <cell r="D50" t="str">
            <v>02-Outlet Rent</v>
          </cell>
          <cell r="E50">
            <v>105000</v>
          </cell>
        </row>
        <row r="51">
          <cell r="B51" t="str">
            <v>Factory Outlet</v>
          </cell>
          <cell r="D51" t="str">
            <v>02-Outlet Rent</v>
          </cell>
          <cell r="E51">
            <v>0</v>
          </cell>
        </row>
        <row r="52">
          <cell r="B52" t="str">
            <v>Hassan</v>
          </cell>
          <cell r="D52" t="str">
            <v>02-Outlet Rent</v>
          </cell>
          <cell r="E52">
            <v>135000</v>
          </cell>
        </row>
        <row r="53">
          <cell r="B53" t="str">
            <v>HSR Layout</v>
          </cell>
          <cell r="D53" t="str">
            <v>02-Outlet Rent</v>
          </cell>
          <cell r="E53">
            <v>199500</v>
          </cell>
        </row>
        <row r="54">
          <cell r="B54" t="str">
            <v>Indiranagar</v>
          </cell>
          <cell r="D54" t="str">
            <v>02-Outlet Rent</v>
          </cell>
          <cell r="E54">
            <v>126000</v>
          </cell>
        </row>
        <row r="55">
          <cell r="B55" t="str">
            <v>Jayanagar</v>
          </cell>
          <cell r="D55" t="str">
            <v>02-Outlet Rent</v>
          </cell>
          <cell r="E55">
            <v>167000</v>
          </cell>
        </row>
        <row r="56">
          <cell r="B56" t="str">
            <v>JP Nagar</v>
          </cell>
          <cell r="D56" t="str">
            <v>02-Outlet Rent</v>
          </cell>
          <cell r="E56">
            <v>231524.5</v>
          </cell>
        </row>
        <row r="57">
          <cell r="B57" t="str">
            <v>JP Nagar Paakashaala</v>
          </cell>
          <cell r="D57" t="str">
            <v>02-Outlet Rent</v>
          </cell>
          <cell r="E57">
            <v>56611</v>
          </cell>
        </row>
        <row r="58">
          <cell r="B58" t="str">
            <v>Kammanahalli</v>
          </cell>
          <cell r="D58" t="str">
            <v>02-Outlet Rent</v>
          </cell>
          <cell r="E58">
            <v>210000</v>
          </cell>
        </row>
        <row r="59">
          <cell r="B59" t="str">
            <v>Kanakpura Road</v>
          </cell>
          <cell r="D59" t="str">
            <v>02-Outlet Rent</v>
          </cell>
          <cell r="E59">
            <v>110000</v>
          </cell>
        </row>
        <row r="60">
          <cell r="B60" t="str">
            <v>Kengeri</v>
          </cell>
          <cell r="D60" t="str">
            <v>02-Outlet Rent</v>
          </cell>
          <cell r="E60">
            <v>135450</v>
          </cell>
        </row>
        <row r="61">
          <cell r="B61" t="str">
            <v>Koramangala</v>
          </cell>
          <cell r="D61" t="str">
            <v>02-Outlet Rent</v>
          </cell>
          <cell r="E61">
            <v>231125</v>
          </cell>
        </row>
        <row r="62">
          <cell r="B62" t="str">
            <v>Malleshwaram</v>
          </cell>
          <cell r="D62" t="str">
            <v>02-Outlet Rent</v>
          </cell>
          <cell r="E62">
            <v>357000</v>
          </cell>
        </row>
        <row r="63">
          <cell r="B63" t="str">
            <v>Malleshwaram Paakashaala</v>
          </cell>
          <cell r="D63" t="str">
            <v>02-Outlet Rent</v>
          </cell>
          <cell r="E63">
            <v>55515</v>
          </cell>
        </row>
        <row r="64">
          <cell r="B64" t="str">
            <v>Mandya Paakashaala</v>
          </cell>
          <cell r="D64" t="str">
            <v>02-Outlet Rent</v>
          </cell>
          <cell r="E64">
            <v>105182</v>
          </cell>
        </row>
        <row r="65">
          <cell r="B65" t="str">
            <v>Mangalore</v>
          </cell>
          <cell r="D65" t="str">
            <v>02-Outlet Rent</v>
          </cell>
          <cell r="E65">
            <v>175000</v>
          </cell>
        </row>
        <row r="66">
          <cell r="B66" t="str">
            <v>Mangalore Paakashala</v>
          </cell>
          <cell r="D66" t="str">
            <v>02-Outlet Rent</v>
          </cell>
          <cell r="E66">
            <v>58357</v>
          </cell>
        </row>
        <row r="67">
          <cell r="B67" t="str">
            <v>Mysuru Kalidasa Road</v>
          </cell>
          <cell r="D67" t="str">
            <v>02-Outlet Rent</v>
          </cell>
          <cell r="E67">
            <v>84000</v>
          </cell>
        </row>
        <row r="68">
          <cell r="B68" t="str">
            <v>Mysuru Urs Road</v>
          </cell>
          <cell r="D68" t="str">
            <v>02-Outlet Rent</v>
          </cell>
          <cell r="E68">
            <v>78000</v>
          </cell>
        </row>
        <row r="69">
          <cell r="B69" t="str">
            <v>Nandi Upachar</v>
          </cell>
          <cell r="D69" t="str">
            <v>02-Outlet Rent</v>
          </cell>
          <cell r="E69">
            <v>168618</v>
          </cell>
        </row>
        <row r="70">
          <cell r="B70" t="str">
            <v>Peenya</v>
          </cell>
          <cell r="D70" t="str">
            <v>02-Outlet Rent</v>
          </cell>
          <cell r="E70">
            <v>75000</v>
          </cell>
        </row>
        <row r="71">
          <cell r="B71" t="str">
            <v>RR Nagar</v>
          </cell>
          <cell r="D71" t="str">
            <v>02-Outlet Rent</v>
          </cell>
          <cell r="E71">
            <v>144000</v>
          </cell>
        </row>
        <row r="72">
          <cell r="B72" t="str">
            <v>Sahakar Nagar</v>
          </cell>
          <cell r="D72" t="str">
            <v>02-Outlet Rent</v>
          </cell>
          <cell r="E72">
            <v>137813</v>
          </cell>
        </row>
        <row r="73">
          <cell r="B73" t="str">
            <v>Sanjaynagar</v>
          </cell>
          <cell r="D73" t="str">
            <v>02-Outlet Rent</v>
          </cell>
          <cell r="E73">
            <v>119978</v>
          </cell>
        </row>
        <row r="74">
          <cell r="B74" t="str">
            <v>Sarjapura Road</v>
          </cell>
          <cell r="D74" t="str">
            <v>02-Outlet Rent</v>
          </cell>
          <cell r="E74">
            <v>120750</v>
          </cell>
        </row>
        <row r="75">
          <cell r="B75" t="str">
            <v>Shimoga</v>
          </cell>
          <cell r="D75" t="str">
            <v>02-Outlet Rent</v>
          </cell>
          <cell r="E75">
            <v>134531</v>
          </cell>
        </row>
        <row r="76">
          <cell r="B76" t="str">
            <v>T- Begur</v>
          </cell>
          <cell r="D76" t="str">
            <v>02-Outlet Rent</v>
          </cell>
          <cell r="E76">
            <v>85667</v>
          </cell>
        </row>
        <row r="77">
          <cell r="B77" t="str">
            <v>TC Palya</v>
          </cell>
          <cell r="D77" t="str">
            <v>02-Outlet Rent</v>
          </cell>
          <cell r="E77">
            <v>93713</v>
          </cell>
        </row>
        <row r="78">
          <cell r="B78" t="str">
            <v>Thanisandra</v>
          </cell>
          <cell r="D78" t="str">
            <v>02-Outlet Rent</v>
          </cell>
          <cell r="E78">
            <v>120000</v>
          </cell>
        </row>
        <row r="79">
          <cell r="B79" t="str">
            <v>Tumkur</v>
          </cell>
          <cell r="D79" t="str">
            <v>02-Outlet Rent</v>
          </cell>
          <cell r="E79">
            <v>115763</v>
          </cell>
        </row>
        <row r="80">
          <cell r="B80" t="str">
            <v>Udupi</v>
          </cell>
          <cell r="D80" t="str">
            <v>02-Outlet Rent</v>
          </cell>
          <cell r="E80">
            <v>115500</v>
          </cell>
        </row>
        <row r="81">
          <cell r="B81" t="str">
            <v>Uttarahalli</v>
          </cell>
          <cell r="D81" t="str">
            <v>02-Outlet Rent</v>
          </cell>
          <cell r="E81">
            <v>119940</v>
          </cell>
        </row>
        <row r="82">
          <cell r="B82" t="str">
            <v>Vijayanagar</v>
          </cell>
          <cell r="D82" t="str">
            <v>02-Outlet Rent</v>
          </cell>
          <cell r="E82">
            <v>184000</v>
          </cell>
        </row>
        <row r="83">
          <cell r="B83" t="str">
            <v>Vishweshwaraiah layout</v>
          </cell>
          <cell r="D83" t="str">
            <v>02-Outlet Rent</v>
          </cell>
          <cell r="E83">
            <v>76000</v>
          </cell>
        </row>
        <row r="84">
          <cell r="B84" t="str">
            <v>Whitefield</v>
          </cell>
          <cell r="D84" t="str">
            <v>02-Outlet Rent</v>
          </cell>
          <cell r="E84">
            <v>135000</v>
          </cell>
        </row>
        <row r="85">
          <cell r="B85" t="str">
            <v>Yelahanka</v>
          </cell>
          <cell r="D85" t="str">
            <v>02-Outlet Rent</v>
          </cell>
          <cell r="E85">
            <v>148400</v>
          </cell>
        </row>
        <row r="86">
          <cell r="B86" t="str">
            <v>1 MG</v>
          </cell>
          <cell r="D86" t="str">
            <v>02-Outlet Rent</v>
          </cell>
          <cell r="E86">
            <v>10000</v>
          </cell>
        </row>
        <row r="87">
          <cell r="B87" t="str">
            <v>Akshaya Nagar</v>
          </cell>
          <cell r="D87" t="str">
            <v>02-Outlet Rent</v>
          </cell>
          <cell r="E87">
            <v>16000</v>
          </cell>
        </row>
        <row r="88">
          <cell r="B88" t="str">
            <v>Andrahalli</v>
          </cell>
          <cell r="D88" t="str">
            <v>02-Outlet Rent</v>
          </cell>
          <cell r="E88">
            <v>9500</v>
          </cell>
        </row>
        <row r="89">
          <cell r="B89" t="str">
            <v>Bangalore Club</v>
          </cell>
          <cell r="D89" t="str">
            <v>02-Outlet Rent</v>
          </cell>
          <cell r="E89">
            <v>0</v>
          </cell>
        </row>
        <row r="90">
          <cell r="B90" t="str">
            <v>Basavanagudi</v>
          </cell>
          <cell r="D90" t="str">
            <v>02-Outlet Rent</v>
          </cell>
          <cell r="E90">
            <v>22000</v>
          </cell>
        </row>
        <row r="91">
          <cell r="B91" t="str">
            <v>Channapatna</v>
          </cell>
          <cell r="D91" t="str">
            <v>02-Outlet Rent</v>
          </cell>
          <cell r="E91">
            <v>0</v>
          </cell>
        </row>
        <row r="92">
          <cell r="B92" t="str">
            <v>Factory Outlet</v>
          </cell>
          <cell r="D92" t="str">
            <v>02-Outlet Rent</v>
          </cell>
          <cell r="E92">
            <v>0</v>
          </cell>
        </row>
        <row r="93">
          <cell r="B93" t="str">
            <v>Hassan</v>
          </cell>
          <cell r="D93" t="str">
            <v>02-Outlet Rent</v>
          </cell>
          <cell r="E93">
            <v>15000</v>
          </cell>
        </row>
        <row r="94">
          <cell r="B94" t="str">
            <v>HSR Layout</v>
          </cell>
          <cell r="D94" t="str">
            <v>02-Outlet Rent</v>
          </cell>
          <cell r="E94">
            <v>22000</v>
          </cell>
        </row>
        <row r="95">
          <cell r="B95" t="str">
            <v>Indiranagar</v>
          </cell>
          <cell r="D95" t="str">
            <v>02-Outlet Rent</v>
          </cell>
          <cell r="E95">
            <v>48000</v>
          </cell>
        </row>
        <row r="96">
          <cell r="B96" t="str">
            <v>Jayanagar</v>
          </cell>
          <cell r="D96" t="str">
            <v>02-Outlet Rent</v>
          </cell>
          <cell r="E96">
            <v>23100</v>
          </cell>
        </row>
        <row r="97">
          <cell r="B97" t="str">
            <v>JP Nagar</v>
          </cell>
          <cell r="D97" t="str">
            <v>02-Outlet Rent</v>
          </cell>
          <cell r="E97">
            <v>17000</v>
          </cell>
        </row>
        <row r="98">
          <cell r="B98" t="str">
            <v>JP Nagar Paakashaala</v>
          </cell>
          <cell r="D98" t="str">
            <v>02-Outlet Rent</v>
          </cell>
          <cell r="E98">
            <v>16750</v>
          </cell>
        </row>
        <row r="99">
          <cell r="B99" t="str">
            <v>Kammanahalli</v>
          </cell>
          <cell r="D99" t="str">
            <v>02-Outlet Rent</v>
          </cell>
          <cell r="E99">
            <v>24600</v>
          </cell>
        </row>
        <row r="100">
          <cell r="B100" t="str">
            <v>Kanakpura Road</v>
          </cell>
          <cell r="D100" t="str">
            <v>02-Outlet Rent</v>
          </cell>
          <cell r="E100">
            <v>13000</v>
          </cell>
        </row>
        <row r="101">
          <cell r="B101" t="str">
            <v>Kengeri</v>
          </cell>
          <cell r="D101" t="str">
            <v>02-Outlet Rent</v>
          </cell>
          <cell r="E101">
            <v>8375</v>
          </cell>
        </row>
        <row r="102">
          <cell r="B102" t="str">
            <v>Koramangala</v>
          </cell>
          <cell r="D102" t="str">
            <v>02-Outlet Rent</v>
          </cell>
          <cell r="E102">
            <v>17640</v>
          </cell>
        </row>
        <row r="103">
          <cell r="B103" t="str">
            <v>Malleshwaram</v>
          </cell>
          <cell r="D103" t="str">
            <v>02-Outlet Rent</v>
          </cell>
          <cell r="E103">
            <v>18375</v>
          </cell>
        </row>
        <row r="104">
          <cell r="B104" t="str">
            <v>Malleshwaram Paakashaala</v>
          </cell>
          <cell r="D104" t="str">
            <v>02-Outlet Rent</v>
          </cell>
          <cell r="E104">
            <v>0</v>
          </cell>
        </row>
        <row r="105">
          <cell r="B105" t="str">
            <v>Mandya Paakashaala</v>
          </cell>
          <cell r="D105" t="str">
            <v>02-Outlet Rent</v>
          </cell>
          <cell r="E105">
            <v>0</v>
          </cell>
        </row>
        <row r="106">
          <cell r="B106" t="str">
            <v>Mangalore</v>
          </cell>
          <cell r="D106" t="str">
            <v>02-Outlet Rent</v>
          </cell>
          <cell r="E106">
            <v>24000</v>
          </cell>
        </row>
        <row r="107">
          <cell r="B107" t="str">
            <v>Mangalore Paakashala</v>
          </cell>
          <cell r="D107" t="str">
            <v>02-Outlet Rent</v>
          </cell>
          <cell r="E107">
            <v>0</v>
          </cell>
        </row>
        <row r="108">
          <cell r="B108" t="str">
            <v>Mysuru Kalidasa Road</v>
          </cell>
          <cell r="D108" t="str">
            <v>02-Outlet Rent</v>
          </cell>
          <cell r="E108">
            <v>11000</v>
          </cell>
        </row>
        <row r="109">
          <cell r="B109" t="str">
            <v>Mysuru Urs Road</v>
          </cell>
          <cell r="D109" t="str">
            <v>02-Outlet Rent</v>
          </cell>
          <cell r="E109">
            <v>13650</v>
          </cell>
        </row>
        <row r="110">
          <cell r="B110" t="str">
            <v>Nandi Upachar</v>
          </cell>
          <cell r="D110" t="str">
            <v>02-Outlet Rent</v>
          </cell>
          <cell r="E110">
            <v>11400</v>
          </cell>
        </row>
        <row r="111">
          <cell r="B111" t="str">
            <v>Peenya</v>
          </cell>
          <cell r="D111" t="str">
            <v>02-Outlet Rent</v>
          </cell>
          <cell r="E111">
            <v>13000</v>
          </cell>
        </row>
        <row r="112">
          <cell r="B112" t="str">
            <v>RR Nagar</v>
          </cell>
          <cell r="D112" t="str">
            <v>02-Outlet Rent</v>
          </cell>
          <cell r="E112">
            <v>30000</v>
          </cell>
        </row>
        <row r="113">
          <cell r="B113" t="str">
            <v>Sahakar Nagar</v>
          </cell>
          <cell r="D113" t="str">
            <v>02-Outlet Rent</v>
          </cell>
          <cell r="E113">
            <v>18000</v>
          </cell>
        </row>
        <row r="114">
          <cell r="B114" t="str">
            <v>Sanjaynagar</v>
          </cell>
          <cell r="D114" t="str">
            <v>02-Outlet Rent</v>
          </cell>
          <cell r="E114">
            <v>13025</v>
          </cell>
        </row>
        <row r="115">
          <cell r="B115" t="str">
            <v>Sarjapura Road</v>
          </cell>
          <cell r="D115" t="str">
            <v>02-Outlet Rent</v>
          </cell>
          <cell r="E115">
            <v>18000</v>
          </cell>
        </row>
        <row r="116">
          <cell r="B116" t="str">
            <v>Shimoga</v>
          </cell>
          <cell r="D116" t="str">
            <v>02-Outlet Rent</v>
          </cell>
          <cell r="E116">
            <v>33220</v>
          </cell>
        </row>
        <row r="117">
          <cell r="B117" t="str">
            <v>T- Begur</v>
          </cell>
          <cell r="D117" t="str">
            <v>02-Outlet Rent</v>
          </cell>
          <cell r="E117">
            <v>4200</v>
          </cell>
        </row>
        <row r="118">
          <cell r="B118" t="str">
            <v>TC Palya</v>
          </cell>
          <cell r="D118" t="str">
            <v>02-Outlet Rent</v>
          </cell>
          <cell r="E118">
            <v>13125</v>
          </cell>
        </row>
        <row r="119">
          <cell r="B119" t="str">
            <v>Thanisandra</v>
          </cell>
          <cell r="D119" t="str">
            <v>02-Outlet Rent</v>
          </cell>
          <cell r="E119">
            <v>0</v>
          </cell>
        </row>
        <row r="120">
          <cell r="B120" t="str">
            <v>Tumkur</v>
          </cell>
          <cell r="D120" t="str">
            <v>02-Outlet Rent</v>
          </cell>
          <cell r="E120">
            <v>9000</v>
          </cell>
        </row>
        <row r="121">
          <cell r="B121" t="str">
            <v>Udupi</v>
          </cell>
          <cell r="D121" t="str">
            <v>02-Outlet Rent</v>
          </cell>
          <cell r="E121">
            <v>15000</v>
          </cell>
        </row>
        <row r="122">
          <cell r="B122" t="str">
            <v>Uttarahalli</v>
          </cell>
          <cell r="D122" t="str">
            <v>02-Outlet Rent</v>
          </cell>
          <cell r="E122">
            <v>10000</v>
          </cell>
        </row>
        <row r="123">
          <cell r="B123" t="str">
            <v>Vijayanagar</v>
          </cell>
          <cell r="D123" t="str">
            <v>02-Outlet Rent</v>
          </cell>
          <cell r="E123">
            <v>21000</v>
          </cell>
        </row>
        <row r="124">
          <cell r="B124" t="str">
            <v>Vishweshwaraiah layout</v>
          </cell>
          <cell r="D124" t="str">
            <v>02-Outlet Rent</v>
          </cell>
          <cell r="E124">
            <v>6500</v>
          </cell>
        </row>
        <row r="125">
          <cell r="B125" t="str">
            <v>Whitefield</v>
          </cell>
          <cell r="D125" t="str">
            <v>02-Outlet Rent</v>
          </cell>
          <cell r="E125">
            <v>27000</v>
          </cell>
        </row>
        <row r="126">
          <cell r="B126" t="str">
            <v>Yelahanka</v>
          </cell>
          <cell r="D126" t="str">
            <v>02-Outlet Rent</v>
          </cell>
          <cell r="E126">
            <v>0</v>
          </cell>
        </row>
        <row r="127">
          <cell r="B127" t="str">
            <v>1 MG</v>
          </cell>
          <cell r="D127" t="str">
            <v>06-Outlet Bescom &amp; Bwssb</v>
          </cell>
          <cell r="E127">
            <v>0</v>
          </cell>
        </row>
        <row r="128">
          <cell r="B128" t="str">
            <v>Akshaya Nagar</v>
          </cell>
          <cell r="D128" t="str">
            <v>06-Outlet Bescom &amp; Bwssb</v>
          </cell>
          <cell r="E128">
            <v>27364</v>
          </cell>
        </row>
        <row r="129">
          <cell r="B129" t="str">
            <v>Andrahalli</v>
          </cell>
          <cell r="D129" t="str">
            <v>06-Outlet Bescom &amp; Bwssb</v>
          </cell>
          <cell r="E129">
            <v>77194</v>
          </cell>
        </row>
        <row r="130">
          <cell r="B130" t="str">
            <v>Bangalore Club</v>
          </cell>
          <cell r="D130" t="str">
            <v>06-Outlet Bescom &amp; Bwssb</v>
          </cell>
          <cell r="E130">
            <v>12281</v>
          </cell>
        </row>
        <row r="131">
          <cell r="B131" t="str">
            <v>Basavanagudi</v>
          </cell>
          <cell r="D131" t="str">
            <v>06-Outlet Bescom &amp; Bwssb</v>
          </cell>
          <cell r="E131">
            <v>26767</v>
          </cell>
        </row>
        <row r="132">
          <cell r="B132" t="str">
            <v>Channapatna</v>
          </cell>
          <cell r="D132" t="str">
            <v>06-Outlet Bescom &amp; Bwssb</v>
          </cell>
          <cell r="E132">
            <v>0</v>
          </cell>
        </row>
        <row r="133">
          <cell r="B133" t="str">
            <v>Chitradurga</v>
          </cell>
          <cell r="D133" t="str">
            <v>06-Outlet Bescom &amp; Bwssb</v>
          </cell>
          <cell r="E133">
            <v>3594</v>
          </cell>
        </row>
        <row r="134">
          <cell r="B134" t="str">
            <v>Factory Outlet</v>
          </cell>
          <cell r="D134" t="str">
            <v>06-Outlet Bescom &amp; Bwssb</v>
          </cell>
          <cell r="E134">
            <v>0</v>
          </cell>
        </row>
        <row r="135">
          <cell r="B135" t="str">
            <v>Hassan</v>
          </cell>
          <cell r="D135" t="str">
            <v>06-Outlet Bescom &amp; Bwssb</v>
          </cell>
          <cell r="E135">
            <v>43917</v>
          </cell>
        </row>
        <row r="136">
          <cell r="B136" t="str">
            <v>HSR Layout</v>
          </cell>
          <cell r="D136" t="str">
            <v>06-Outlet Bescom &amp; Bwssb</v>
          </cell>
          <cell r="E136">
            <v>79625</v>
          </cell>
        </row>
        <row r="137">
          <cell r="B137" t="str">
            <v>Indiranagar</v>
          </cell>
          <cell r="D137" t="str">
            <v>06-Outlet Bescom &amp; Bwssb</v>
          </cell>
          <cell r="E137">
            <v>36088</v>
          </cell>
        </row>
        <row r="138">
          <cell r="B138" t="str">
            <v>Jayanagar</v>
          </cell>
          <cell r="D138" t="str">
            <v>06-Outlet Bescom &amp; Bwssb</v>
          </cell>
          <cell r="E138">
            <v>33432</v>
          </cell>
        </row>
        <row r="139">
          <cell r="B139" t="str">
            <v>JP Nagar</v>
          </cell>
          <cell r="D139" t="str">
            <v>06-Outlet Bescom &amp; Bwssb</v>
          </cell>
          <cell r="E139">
            <v>66415</v>
          </cell>
        </row>
        <row r="140">
          <cell r="B140" t="str">
            <v>JP Nagar Paakashaala</v>
          </cell>
          <cell r="D140" t="str">
            <v>06-Outlet Bescom &amp; Bwssb</v>
          </cell>
          <cell r="E140">
            <v>4254</v>
          </cell>
        </row>
        <row r="141">
          <cell r="B141" t="str">
            <v>Kammanahalli</v>
          </cell>
          <cell r="D141" t="str">
            <v>06-Outlet Bescom &amp; Bwssb</v>
          </cell>
          <cell r="E141">
            <v>60541</v>
          </cell>
        </row>
        <row r="142">
          <cell r="B142" t="str">
            <v>Kanakpura Road</v>
          </cell>
          <cell r="D142" t="str">
            <v>06-Outlet Bescom &amp; Bwssb</v>
          </cell>
          <cell r="E142">
            <v>22969</v>
          </cell>
        </row>
        <row r="143">
          <cell r="B143" t="str">
            <v>Kengeri</v>
          </cell>
          <cell r="D143" t="str">
            <v>06-Outlet Bescom &amp; Bwssb</v>
          </cell>
          <cell r="E143">
            <v>57298</v>
          </cell>
        </row>
        <row r="144">
          <cell r="B144" t="str">
            <v>Koramangala</v>
          </cell>
          <cell r="D144" t="str">
            <v>06-Outlet Bescom &amp; Bwssb</v>
          </cell>
          <cell r="E144">
            <v>40351</v>
          </cell>
        </row>
        <row r="145">
          <cell r="B145" t="str">
            <v>Malleshwaram</v>
          </cell>
          <cell r="D145" t="str">
            <v>06-Outlet Bescom &amp; Bwssb</v>
          </cell>
          <cell r="E145">
            <v>80298</v>
          </cell>
        </row>
        <row r="146">
          <cell r="B146" t="str">
            <v>Malleshwaram Paakashaala</v>
          </cell>
          <cell r="D146" t="str">
            <v>06-Outlet Bescom &amp; Bwssb</v>
          </cell>
          <cell r="E146">
            <v>0</v>
          </cell>
        </row>
        <row r="147">
          <cell r="B147" t="str">
            <v>Mandya Paakashaala</v>
          </cell>
          <cell r="D147" t="str">
            <v>06-Outlet Bescom &amp; Bwssb</v>
          </cell>
          <cell r="E147">
            <v>0</v>
          </cell>
        </row>
        <row r="148">
          <cell r="B148" t="str">
            <v>Mangalore</v>
          </cell>
          <cell r="D148" t="str">
            <v>06-Outlet Bescom &amp; Bwssb</v>
          </cell>
          <cell r="E148">
            <v>67469</v>
          </cell>
        </row>
        <row r="149">
          <cell r="B149" t="str">
            <v>Mangalore Paakashala</v>
          </cell>
          <cell r="D149" t="str">
            <v>06-Outlet Bescom &amp; Bwssb</v>
          </cell>
          <cell r="E149">
            <v>0</v>
          </cell>
        </row>
        <row r="150">
          <cell r="B150" t="str">
            <v>Mysuru Kalidasa Road</v>
          </cell>
          <cell r="D150" t="str">
            <v>06-Outlet Bescom &amp; Bwssb</v>
          </cell>
          <cell r="E150">
            <v>28520</v>
          </cell>
        </row>
        <row r="151">
          <cell r="B151" t="str">
            <v>Mysuru Urs Road</v>
          </cell>
          <cell r="D151" t="str">
            <v>06-Outlet Bescom &amp; Bwssb</v>
          </cell>
          <cell r="E151">
            <v>35802</v>
          </cell>
        </row>
        <row r="152">
          <cell r="B152" t="str">
            <v>Nandi Upachar</v>
          </cell>
          <cell r="D152" t="str">
            <v>06-Outlet Bescom &amp; Bwssb</v>
          </cell>
          <cell r="E152">
            <v>0</v>
          </cell>
        </row>
        <row r="153">
          <cell r="B153" t="str">
            <v>Peenya</v>
          </cell>
          <cell r="D153" t="str">
            <v>06-Outlet Bescom &amp; Bwssb</v>
          </cell>
          <cell r="E153">
            <v>56162</v>
          </cell>
        </row>
        <row r="154">
          <cell r="B154" t="str">
            <v>RR Nagar</v>
          </cell>
          <cell r="D154" t="str">
            <v>06-Outlet Bescom &amp; Bwssb</v>
          </cell>
          <cell r="E154">
            <v>54292</v>
          </cell>
        </row>
        <row r="155">
          <cell r="B155" t="str">
            <v>Sahakar Nagar</v>
          </cell>
          <cell r="D155" t="str">
            <v>06-Outlet Bescom &amp; Bwssb</v>
          </cell>
          <cell r="E155">
            <v>42075</v>
          </cell>
        </row>
        <row r="156">
          <cell r="B156" t="str">
            <v>Sanjaynagar</v>
          </cell>
          <cell r="D156" t="str">
            <v>06-Outlet Bescom &amp; Bwssb</v>
          </cell>
          <cell r="E156">
            <v>28087</v>
          </cell>
        </row>
        <row r="157">
          <cell r="B157" t="str">
            <v>Sarjapura Road</v>
          </cell>
          <cell r="D157" t="str">
            <v>06-Outlet Bescom &amp; Bwssb</v>
          </cell>
          <cell r="E157">
            <v>38000</v>
          </cell>
        </row>
        <row r="158">
          <cell r="B158" t="str">
            <v>Shimoga</v>
          </cell>
          <cell r="D158" t="str">
            <v>06-Outlet Bescom &amp; Bwssb</v>
          </cell>
          <cell r="E158">
            <v>37554</v>
          </cell>
        </row>
        <row r="159">
          <cell r="B159" t="str">
            <v>T- Begur</v>
          </cell>
          <cell r="D159" t="str">
            <v>06-Outlet Bescom &amp; Bwssb</v>
          </cell>
          <cell r="E159">
            <v>0</v>
          </cell>
        </row>
        <row r="160">
          <cell r="B160" t="str">
            <v>TC Palya</v>
          </cell>
          <cell r="D160" t="str">
            <v>06-Outlet Bescom &amp; Bwssb</v>
          </cell>
          <cell r="E160">
            <v>54102</v>
          </cell>
        </row>
        <row r="161">
          <cell r="B161" t="str">
            <v>Thanisandra</v>
          </cell>
          <cell r="D161" t="str">
            <v>06-Outlet Bescom &amp; Bwssb</v>
          </cell>
          <cell r="E161">
            <v>40000</v>
          </cell>
        </row>
        <row r="162">
          <cell r="B162" t="str">
            <v>Tumkur</v>
          </cell>
          <cell r="D162" t="str">
            <v>06-Outlet Bescom &amp; Bwssb</v>
          </cell>
          <cell r="E162">
            <v>56564</v>
          </cell>
        </row>
        <row r="163">
          <cell r="B163" t="str">
            <v>Udupi</v>
          </cell>
          <cell r="D163" t="str">
            <v>06-Outlet Bescom &amp; Bwssb</v>
          </cell>
          <cell r="E163">
            <v>85360</v>
          </cell>
        </row>
        <row r="164">
          <cell r="B164" t="str">
            <v>Uttarahalli</v>
          </cell>
          <cell r="D164" t="str">
            <v>06-Outlet Bescom &amp; Bwssb</v>
          </cell>
          <cell r="E164">
            <v>0</v>
          </cell>
        </row>
        <row r="165">
          <cell r="B165" t="str">
            <v>Vijayanagar</v>
          </cell>
          <cell r="D165" t="str">
            <v>06-Outlet Bescom &amp; Bwssb</v>
          </cell>
          <cell r="E165">
            <v>59072</v>
          </cell>
        </row>
        <row r="166">
          <cell r="B166" t="str">
            <v>Vishweshwaraiah layout</v>
          </cell>
          <cell r="D166" t="str">
            <v>06-Outlet Bescom &amp; Bwssb</v>
          </cell>
          <cell r="E166">
            <v>23305</v>
          </cell>
        </row>
        <row r="167">
          <cell r="B167" t="str">
            <v>Whitefield</v>
          </cell>
          <cell r="D167" t="str">
            <v>06-Outlet Bescom &amp; Bwssb</v>
          </cell>
          <cell r="E167">
            <v>52117</v>
          </cell>
        </row>
        <row r="168">
          <cell r="B168" t="str">
            <v>Yelahanka</v>
          </cell>
          <cell r="D168" t="str">
            <v>06-Outlet Bescom &amp; Bwssb</v>
          </cell>
          <cell r="E168">
            <v>31965</v>
          </cell>
        </row>
        <row r="169">
          <cell r="B169" t="str">
            <v>1 MG</v>
          </cell>
          <cell r="D169" t="str">
            <v>06-Outlet Bescom &amp; Bwssb</v>
          </cell>
        </row>
        <row r="170">
          <cell r="B170" t="str">
            <v>Akshaya Nagar</v>
          </cell>
          <cell r="D170" t="str">
            <v>06-Outlet Bescom &amp; Bwssb</v>
          </cell>
        </row>
        <row r="171">
          <cell r="B171" t="str">
            <v>Andrahalli</v>
          </cell>
          <cell r="D171" t="str">
            <v>06-Outlet Bescom &amp; Bwssb</v>
          </cell>
        </row>
        <row r="172">
          <cell r="B172" t="str">
            <v>Bangalore Club</v>
          </cell>
          <cell r="D172" t="str">
            <v>06-Outlet Bescom &amp; Bwssb</v>
          </cell>
        </row>
        <row r="173">
          <cell r="B173" t="str">
            <v>Basavanagudi</v>
          </cell>
          <cell r="D173" t="str">
            <v>06-Outlet Bescom &amp; Bwssb</v>
          </cell>
        </row>
        <row r="174">
          <cell r="B174" t="str">
            <v>Channapatna</v>
          </cell>
          <cell r="D174" t="str">
            <v>06-Outlet Bescom &amp; Bwssb</v>
          </cell>
        </row>
        <row r="175">
          <cell r="B175" t="str">
            <v>Factory Outlet</v>
          </cell>
          <cell r="D175" t="str">
            <v>06-Outlet Bescom &amp; Bwssb</v>
          </cell>
        </row>
        <row r="176">
          <cell r="B176" t="str">
            <v>Hassan</v>
          </cell>
          <cell r="D176" t="str">
            <v>06-Outlet Bescom &amp; Bwssb</v>
          </cell>
        </row>
        <row r="177">
          <cell r="B177" t="str">
            <v>HSR Layout</v>
          </cell>
          <cell r="D177" t="str">
            <v>06-Outlet Bescom &amp; Bwssb</v>
          </cell>
        </row>
        <row r="178">
          <cell r="B178" t="str">
            <v>Indiranagar</v>
          </cell>
          <cell r="D178" t="str">
            <v>06-Outlet Bescom &amp; Bwssb</v>
          </cell>
        </row>
        <row r="179">
          <cell r="B179" t="str">
            <v>Jayanagar</v>
          </cell>
          <cell r="D179" t="str">
            <v>06-Outlet Bescom &amp; Bwssb</v>
          </cell>
        </row>
        <row r="180">
          <cell r="B180" t="str">
            <v>JP Nagar</v>
          </cell>
          <cell r="D180" t="str">
            <v>06-Outlet Bescom &amp; Bwssb</v>
          </cell>
        </row>
        <row r="181">
          <cell r="B181" t="str">
            <v>JP Nagar Paakashaala</v>
          </cell>
          <cell r="D181" t="str">
            <v>06-Outlet Bescom &amp; Bwssb</v>
          </cell>
        </row>
        <row r="182">
          <cell r="B182" t="str">
            <v>Kammanahalli</v>
          </cell>
          <cell r="D182" t="str">
            <v>06-Outlet Bescom &amp; Bwssb</v>
          </cell>
        </row>
        <row r="183">
          <cell r="B183" t="str">
            <v>Kanakpura Road</v>
          </cell>
          <cell r="D183" t="str">
            <v>06-Outlet Bescom &amp; Bwssb</v>
          </cell>
        </row>
        <row r="184">
          <cell r="B184" t="str">
            <v>Kengeri</v>
          </cell>
          <cell r="D184" t="str">
            <v>06-Outlet Bescom &amp; Bwssb</v>
          </cell>
        </row>
        <row r="185">
          <cell r="B185" t="str">
            <v>Koramangala</v>
          </cell>
          <cell r="D185" t="str">
            <v>06-Outlet Bescom &amp; Bwssb</v>
          </cell>
        </row>
        <row r="186">
          <cell r="B186" t="str">
            <v>Malleshwaram</v>
          </cell>
          <cell r="D186" t="str">
            <v>06-Outlet Bescom &amp; Bwssb</v>
          </cell>
        </row>
        <row r="187">
          <cell r="B187" t="str">
            <v>Malleshwaram Paakashaala</v>
          </cell>
          <cell r="D187" t="str">
            <v>06-Outlet Bescom &amp; Bwssb</v>
          </cell>
        </row>
        <row r="188">
          <cell r="B188" t="str">
            <v>Mandya Paakashaala</v>
          </cell>
          <cell r="D188" t="str">
            <v>06-Outlet Bescom &amp; Bwssb</v>
          </cell>
        </row>
        <row r="189">
          <cell r="B189" t="str">
            <v>Mangalore</v>
          </cell>
          <cell r="D189" t="str">
            <v>06-Outlet Bescom &amp; Bwssb</v>
          </cell>
        </row>
        <row r="190">
          <cell r="B190" t="str">
            <v>Mangalore Paakashala</v>
          </cell>
          <cell r="D190" t="str">
            <v>06-Outlet Bescom &amp; Bwssb</v>
          </cell>
        </row>
        <row r="191">
          <cell r="B191" t="str">
            <v>Mysuru Kalidasa Road</v>
          </cell>
          <cell r="D191" t="str">
            <v>06-Outlet Bescom &amp; Bwssb</v>
          </cell>
        </row>
        <row r="192">
          <cell r="B192" t="str">
            <v>Mysuru Urs Road</v>
          </cell>
          <cell r="D192" t="str">
            <v>06-Outlet Bescom &amp; Bwssb</v>
          </cell>
        </row>
        <row r="193">
          <cell r="B193" t="str">
            <v>Nandi Upachar</v>
          </cell>
          <cell r="D193" t="str">
            <v>06-Outlet Bescom &amp; Bwssb</v>
          </cell>
        </row>
        <row r="194">
          <cell r="B194" t="str">
            <v>Peenya</v>
          </cell>
          <cell r="D194" t="str">
            <v>06-Outlet Bescom &amp; Bwssb</v>
          </cell>
        </row>
        <row r="195">
          <cell r="B195" t="str">
            <v>RR Nagar</v>
          </cell>
          <cell r="D195" t="str">
            <v>06-Outlet Bescom &amp; Bwssb</v>
          </cell>
        </row>
        <row r="196">
          <cell r="B196" t="str">
            <v>Sahakar Nagar</v>
          </cell>
          <cell r="D196" t="str">
            <v>06-Outlet Bescom &amp; Bwssb</v>
          </cell>
        </row>
        <row r="197">
          <cell r="B197" t="str">
            <v>Sanjaynagar</v>
          </cell>
          <cell r="D197" t="str">
            <v>06-Outlet Bescom &amp; Bwssb</v>
          </cell>
        </row>
        <row r="198">
          <cell r="B198" t="str">
            <v>Sarjapura Road</v>
          </cell>
          <cell r="D198" t="str">
            <v>06-Outlet Bescom &amp; Bwssb</v>
          </cell>
        </row>
        <row r="199">
          <cell r="B199" t="str">
            <v>Shimoga</v>
          </cell>
          <cell r="D199" t="str">
            <v>06-Outlet Bescom &amp; Bwssb</v>
          </cell>
        </row>
        <row r="200">
          <cell r="B200" t="str">
            <v>T- Begur</v>
          </cell>
          <cell r="D200" t="str">
            <v>06-Outlet Bescom &amp; Bwssb</v>
          </cell>
        </row>
        <row r="201">
          <cell r="B201" t="str">
            <v>TC Palya</v>
          </cell>
          <cell r="D201" t="str">
            <v>06-Outlet Bescom &amp; Bwssb</v>
          </cell>
        </row>
        <row r="202">
          <cell r="B202" t="str">
            <v>Thanisandra</v>
          </cell>
          <cell r="D202" t="str">
            <v>06-Outlet Bescom &amp; Bwssb</v>
          </cell>
        </row>
        <row r="203">
          <cell r="B203" t="str">
            <v>Tumkur</v>
          </cell>
          <cell r="D203" t="str">
            <v>06-Outlet Bescom &amp; Bwssb</v>
          </cell>
        </row>
        <row r="204">
          <cell r="B204" t="str">
            <v>Udupi</v>
          </cell>
          <cell r="D204" t="str">
            <v>06-Outlet Bescom &amp; Bwssb</v>
          </cell>
        </row>
        <row r="205">
          <cell r="B205" t="str">
            <v>Uttarahalli</v>
          </cell>
          <cell r="D205" t="str">
            <v>06-Outlet Bescom &amp; Bwssb</v>
          </cell>
        </row>
        <row r="206">
          <cell r="B206" t="str">
            <v>Vijayanagar</v>
          </cell>
          <cell r="D206" t="str">
            <v>06-Outlet Bescom &amp; Bwssb</v>
          </cell>
        </row>
        <row r="207">
          <cell r="B207" t="str">
            <v>Vishweshwaraiah layout</v>
          </cell>
          <cell r="D207" t="str">
            <v>06-Outlet Bescom &amp; Bwssb</v>
          </cell>
        </row>
        <row r="208">
          <cell r="B208" t="str">
            <v>Whitefield</v>
          </cell>
          <cell r="D208" t="str">
            <v>06-Outlet Bescom &amp; Bwssb</v>
          </cell>
        </row>
        <row r="209">
          <cell r="B209" t="str">
            <v>Yelahanka</v>
          </cell>
          <cell r="D209" t="str">
            <v>06-Outlet Bescom &amp; Bwssb</v>
          </cell>
        </row>
        <row r="210">
          <cell r="B210" t="str">
            <v>1 MG</v>
          </cell>
          <cell r="D210" t="str">
            <v>01-Bank Charges</v>
          </cell>
        </row>
        <row r="211">
          <cell r="B211" t="str">
            <v>Akshaya Nagar</v>
          </cell>
          <cell r="D211" t="str">
            <v>01-Bank Charges</v>
          </cell>
        </row>
        <row r="212">
          <cell r="B212" t="str">
            <v>Andrahalli</v>
          </cell>
          <cell r="D212" t="str">
            <v>01-Bank Charges</v>
          </cell>
        </row>
        <row r="213">
          <cell r="B213" t="str">
            <v>Bangalore Club</v>
          </cell>
          <cell r="D213" t="str">
            <v>01-Bank Charges</v>
          </cell>
        </row>
        <row r="214">
          <cell r="B214" t="str">
            <v>Basavanagudi</v>
          </cell>
          <cell r="D214" t="str">
            <v>01-Bank Charges</v>
          </cell>
        </row>
        <row r="215">
          <cell r="B215" t="str">
            <v>Channapatna</v>
          </cell>
          <cell r="D215" t="str">
            <v>01-Bank Charges</v>
          </cell>
        </row>
        <row r="216">
          <cell r="B216" t="str">
            <v>Factory Outlet</v>
          </cell>
          <cell r="D216" t="str">
            <v>01-Bank Charges</v>
          </cell>
        </row>
        <row r="217">
          <cell r="B217" t="str">
            <v>Hassan</v>
          </cell>
          <cell r="D217" t="str">
            <v>01-Bank Charges</v>
          </cell>
        </row>
        <row r="218">
          <cell r="B218" t="str">
            <v>HSR Layout</v>
          </cell>
          <cell r="D218" t="str">
            <v>01-Bank Charges</v>
          </cell>
        </row>
        <row r="219">
          <cell r="B219" t="str">
            <v>Indiranagar</v>
          </cell>
          <cell r="D219" t="str">
            <v>01-Bank Charges</v>
          </cell>
        </row>
        <row r="220">
          <cell r="B220" t="str">
            <v>Jayanagar</v>
          </cell>
          <cell r="D220" t="str">
            <v>01-Bank Charges</v>
          </cell>
        </row>
        <row r="221">
          <cell r="B221" t="str">
            <v>JP Nagar</v>
          </cell>
          <cell r="D221" t="str">
            <v>01-Bank Charges</v>
          </cell>
        </row>
        <row r="222">
          <cell r="B222" t="str">
            <v>JP Nagar Paakashaala</v>
          </cell>
          <cell r="D222" t="str">
            <v>01-Bank Charges</v>
          </cell>
        </row>
        <row r="223">
          <cell r="B223" t="str">
            <v>Kammanahalli</v>
          </cell>
          <cell r="D223" t="str">
            <v>01-Bank Charges</v>
          </cell>
        </row>
        <row r="224">
          <cell r="B224" t="str">
            <v>Kanakpura Road</v>
          </cell>
          <cell r="D224" t="str">
            <v>01-Bank Charges</v>
          </cell>
        </row>
        <row r="225">
          <cell r="B225" t="str">
            <v>Kengeri</v>
          </cell>
          <cell r="D225" t="str">
            <v>01-Bank Charges</v>
          </cell>
        </row>
        <row r="226">
          <cell r="B226" t="str">
            <v>Koramangala</v>
          </cell>
          <cell r="D226" t="str">
            <v>01-Bank Charges</v>
          </cell>
        </row>
        <row r="227">
          <cell r="B227" t="str">
            <v>Malleshwaram</v>
          </cell>
          <cell r="D227" t="str">
            <v>01-Bank Charges</v>
          </cell>
        </row>
        <row r="228">
          <cell r="B228" t="str">
            <v>Malleshwaram Paakashaala</v>
          </cell>
          <cell r="D228" t="str">
            <v>01-Bank Charges</v>
          </cell>
        </row>
        <row r="229">
          <cell r="B229" t="str">
            <v>Mandya Paakashaala</v>
          </cell>
          <cell r="D229" t="str">
            <v>01-Bank Charges</v>
          </cell>
        </row>
        <row r="230">
          <cell r="B230" t="str">
            <v>Mangalore</v>
          </cell>
          <cell r="D230" t="str">
            <v>01-Bank Charges</v>
          </cell>
        </row>
        <row r="231">
          <cell r="B231" t="str">
            <v>Mangalore Paakashala</v>
          </cell>
          <cell r="D231" t="str">
            <v>01-Bank Charges</v>
          </cell>
        </row>
        <row r="232">
          <cell r="B232" t="str">
            <v>Mysuru Kalidasa Road</v>
          </cell>
          <cell r="D232" t="str">
            <v>01-Bank Charges</v>
          </cell>
        </row>
        <row r="233">
          <cell r="B233" t="str">
            <v>Mysuru Urs Road</v>
          </cell>
          <cell r="D233" t="str">
            <v>01-Bank Charges</v>
          </cell>
        </row>
        <row r="234">
          <cell r="B234" t="str">
            <v>Nandi Upachar</v>
          </cell>
          <cell r="D234" t="str">
            <v>01-Bank Charges</v>
          </cell>
        </row>
        <row r="235">
          <cell r="B235" t="str">
            <v>Peenya</v>
          </cell>
          <cell r="D235" t="str">
            <v>01-Bank Charges</v>
          </cell>
        </row>
        <row r="236">
          <cell r="B236" t="str">
            <v>RR Nagar</v>
          </cell>
          <cell r="D236" t="str">
            <v>01-Bank Charges</v>
          </cell>
        </row>
        <row r="237">
          <cell r="B237" t="str">
            <v>Sahakar Nagar</v>
          </cell>
          <cell r="D237" t="str">
            <v>01-Bank Charges</v>
          </cell>
        </row>
        <row r="238">
          <cell r="B238" t="str">
            <v>Sanjaynagar</v>
          </cell>
          <cell r="D238" t="str">
            <v>01-Bank Charges</v>
          </cell>
        </row>
        <row r="239">
          <cell r="B239" t="str">
            <v>Sarjapura Road</v>
          </cell>
          <cell r="D239" t="str">
            <v>01-Bank Charges</v>
          </cell>
        </row>
        <row r="240">
          <cell r="B240" t="str">
            <v>Shimoga</v>
          </cell>
          <cell r="D240" t="str">
            <v>01-Bank Charges</v>
          </cell>
        </row>
        <row r="241">
          <cell r="B241" t="str">
            <v>T- Begur</v>
          </cell>
          <cell r="D241" t="str">
            <v>01-Bank Charges</v>
          </cell>
        </row>
        <row r="242">
          <cell r="B242" t="str">
            <v>TC Palya</v>
          </cell>
          <cell r="D242" t="str">
            <v>01-Bank Charges</v>
          </cell>
        </row>
        <row r="243">
          <cell r="B243" t="str">
            <v>Thanisandra</v>
          </cell>
          <cell r="D243" t="str">
            <v>01-Bank Charges</v>
          </cell>
        </row>
        <row r="244">
          <cell r="B244" t="str">
            <v>Tumkur</v>
          </cell>
          <cell r="D244" t="str">
            <v>01-Bank Charges</v>
          </cell>
        </row>
        <row r="245">
          <cell r="B245" t="str">
            <v>Udupi</v>
          </cell>
          <cell r="D245" t="str">
            <v>01-Bank Charges</v>
          </cell>
        </row>
        <row r="246">
          <cell r="B246" t="str">
            <v>Uttarahalli</v>
          </cell>
          <cell r="D246" t="str">
            <v>01-Bank Charges</v>
          </cell>
        </row>
        <row r="247">
          <cell r="B247" t="str">
            <v>Vijayanagar</v>
          </cell>
          <cell r="D247" t="str">
            <v>01-Bank Charges</v>
          </cell>
        </row>
        <row r="248">
          <cell r="B248" t="str">
            <v>Vishweshwaraiah layout</v>
          </cell>
          <cell r="D248" t="str">
            <v>01-Bank Charges</v>
          </cell>
        </row>
        <row r="249">
          <cell r="B249" t="str">
            <v>Whitefield</v>
          </cell>
          <cell r="D249" t="str">
            <v>01-Bank Charges</v>
          </cell>
        </row>
        <row r="250">
          <cell r="B250" t="str">
            <v>Yelahanka</v>
          </cell>
          <cell r="D250" t="str">
            <v>01-Bank Charges</v>
          </cell>
        </row>
        <row r="251">
          <cell r="B251" t="str">
            <v>1 MG</v>
          </cell>
          <cell r="D251" t="str">
            <v>11-Outlet Misc</v>
          </cell>
          <cell r="E251">
            <v>33330</v>
          </cell>
        </row>
        <row r="252">
          <cell r="B252" t="str">
            <v>Akshaya Nagar</v>
          </cell>
          <cell r="D252" t="str">
            <v>11-Outlet Misc</v>
          </cell>
          <cell r="E252">
            <v>16429</v>
          </cell>
        </row>
        <row r="253">
          <cell r="B253" t="str">
            <v>Ananthnagar</v>
          </cell>
          <cell r="D253" t="str">
            <v>11-Outlet Misc</v>
          </cell>
          <cell r="E253">
            <v>59165</v>
          </cell>
        </row>
        <row r="254">
          <cell r="B254" t="str">
            <v>Andrahalli</v>
          </cell>
          <cell r="D254" t="str">
            <v>11-Outlet Misc</v>
          </cell>
          <cell r="E254">
            <v>24931.439999999999</v>
          </cell>
        </row>
        <row r="255">
          <cell r="B255" t="str">
            <v>Bangalore Club</v>
          </cell>
          <cell r="D255" t="str">
            <v>11-Outlet Misc</v>
          </cell>
          <cell r="E255">
            <v>1950</v>
          </cell>
        </row>
        <row r="256">
          <cell r="B256" t="str">
            <v>Basavanagudi</v>
          </cell>
          <cell r="D256" t="str">
            <v>11-Outlet Misc</v>
          </cell>
          <cell r="E256">
            <v>14702</v>
          </cell>
        </row>
        <row r="257">
          <cell r="B257" t="str">
            <v>Channapatna</v>
          </cell>
          <cell r="D257" t="str">
            <v>11-Outlet Misc</v>
          </cell>
          <cell r="E257">
            <v>4120</v>
          </cell>
        </row>
        <row r="258">
          <cell r="B258" t="str">
            <v>Chitradurga</v>
          </cell>
          <cell r="D258" t="str">
            <v>11-Outlet Misc</v>
          </cell>
          <cell r="E258">
            <v>18209</v>
          </cell>
        </row>
        <row r="259">
          <cell r="B259" t="str">
            <v>Factory Outlet</v>
          </cell>
          <cell r="D259" t="str">
            <v>11-Outlet Misc</v>
          </cell>
          <cell r="E259">
            <v>0</v>
          </cell>
        </row>
        <row r="260">
          <cell r="B260" t="str">
            <v>Hassan</v>
          </cell>
          <cell r="D260" t="str">
            <v>11-Outlet Misc</v>
          </cell>
          <cell r="E260">
            <v>13817.22</v>
          </cell>
        </row>
        <row r="261">
          <cell r="B261" t="str">
            <v>HSR Layout</v>
          </cell>
          <cell r="D261" t="str">
            <v>11-Outlet Misc</v>
          </cell>
          <cell r="E261">
            <v>30314.22</v>
          </cell>
        </row>
        <row r="262">
          <cell r="B262" t="str">
            <v>Indiranagar</v>
          </cell>
          <cell r="D262" t="str">
            <v>11-Outlet Misc</v>
          </cell>
          <cell r="E262">
            <v>39140.68</v>
          </cell>
        </row>
        <row r="263">
          <cell r="B263" t="str">
            <v>Jayanagar</v>
          </cell>
          <cell r="D263" t="str">
            <v>11-Outlet Misc</v>
          </cell>
          <cell r="E263">
            <v>47967.92</v>
          </cell>
        </row>
        <row r="264">
          <cell r="B264" t="str">
            <v>JP Nagar</v>
          </cell>
          <cell r="D264" t="str">
            <v>11-Outlet Misc</v>
          </cell>
          <cell r="E264">
            <v>31117.22</v>
          </cell>
        </row>
        <row r="265">
          <cell r="B265" t="str">
            <v>JP Nagar Paakashaala</v>
          </cell>
          <cell r="D265" t="str">
            <v>11-Outlet Misc</v>
          </cell>
          <cell r="E265">
            <v>4250</v>
          </cell>
        </row>
        <row r="266">
          <cell r="B266" t="str">
            <v>Kammanahalli</v>
          </cell>
          <cell r="D266" t="str">
            <v>11-Outlet Misc</v>
          </cell>
          <cell r="E266">
            <v>30214.22</v>
          </cell>
        </row>
        <row r="267">
          <cell r="B267" t="str">
            <v>Kanakpura Road</v>
          </cell>
          <cell r="D267" t="str">
            <v>11-Outlet Misc</v>
          </cell>
          <cell r="E267">
            <v>31785</v>
          </cell>
        </row>
        <row r="268">
          <cell r="B268" t="str">
            <v>Kengeri</v>
          </cell>
          <cell r="D268" t="str">
            <v>11-Outlet Misc</v>
          </cell>
          <cell r="E268">
            <v>24116.22</v>
          </cell>
        </row>
        <row r="269">
          <cell r="B269" t="str">
            <v>Koramangala</v>
          </cell>
          <cell r="D269" t="str">
            <v>11-Outlet Misc</v>
          </cell>
          <cell r="E269">
            <v>30498</v>
          </cell>
        </row>
        <row r="270">
          <cell r="B270" t="str">
            <v>Malleshwaram</v>
          </cell>
          <cell r="D270" t="str">
            <v>11-Outlet Misc</v>
          </cell>
          <cell r="E270">
            <v>48454.22</v>
          </cell>
        </row>
        <row r="271">
          <cell r="B271" t="str">
            <v>Malleshwaram Paakashaala</v>
          </cell>
          <cell r="D271" t="str">
            <v>11-Outlet Misc</v>
          </cell>
          <cell r="E271">
            <v>1820</v>
          </cell>
        </row>
        <row r="272">
          <cell r="B272" t="str">
            <v>Mandya Paakashaala</v>
          </cell>
          <cell r="D272" t="str">
            <v>11-Outlet Misc</v>
          </cell>
          <cell r="E272">
            <v>9500</v>
          </cell>
        </row>
        <row r="273">
          <cell r="B273" t="str">
            <v>Mangalore</v>
          </cell>
          <cell r="D273" t="str">
            <v>11-Outlet Misc</v>
          </cell>
          <cell r="E273">
            <v>15027.22</v>
          </cell>
        </row>
        <row r="274">
          <cell r="B274" t="str">
            <v>Mangalore Paakashala</v>
          </cell>
          <cell r="D274" t="str">
            <v>11-Outlet Misc</v>
          </cell>
          <cell r="E274">
            <v>2050</v>
          </cell>
        </row>
        <row r="275">
          <cell r="B275" t="str">
            <v>Mysuru Kalidasa Road</v>
          </cell>
          <cell r="D275" t="str">
            <v>11-Outlet Misc</v>
          </cell>
          <cell r="E275">
            <v>19462.22</v>
          </cell>
        </row>
        <row r="276">
          <cell r="B276" t="str">
            <v>Mysuru Urs Road</v>
          </cell>
          <cell r="D276" t="str">
            <v>11-Outlet Misc</v>
          </cell>
          <cell r="E276">
            <v>16311</v>
          </cell>
        </row>
        <row r="277">
          <cell r="B277" t="str">
            <v>Nandi Upachar</v>
          </cell>
          <cell r="D277" t="str">
            <v>11-Outlet Misc</v>
          </cell>
          <cell r="E277">
            <v>4250</v>
          </cell>
        </row>
        <row r="278">
          <cell r="B278" t="str">
            <v>Peenya</v>
          </cell>
          <cell r="D278" t="str">
            <v>11-Outlet Misc</v>
          </cell>
          <cell r="E278">
            <v>9467.2200000000012</v>
          </cell>
        </row>
        <row r="279">
          <cell r="B279" t="str">
            <v>RR Nagar</v>
          </cell>
          <cell r="D279" t="str">
            <v>11-Outlet Misc</v>
          </cell>
          <cell r="E279">
            <v>12390.22</v>
          </cell>
        </row>
        <row r="280">
          <cell r="B280" t="str">
            <v>Sahakar Nagar</v>
          </cell>
          <cell r="D280" t="str">
            <v>11-Outlet Misc</v>
          </cell>
          <cell r="E280">
            <v>21346</v>
          </cell>
        </row>
        <row r="281">
          <cell r="B281" t="str">
            <v>Sanjaynagar</v>
          </cell>
          <cell r="D281" t="str">
            <v>11-Outlet Misc</v>
          </cell>
          <cell r="E281">
            <v>17046</v>
          </cell>
        </row>
        <row r="282">
          <cell r="B282" t="str">
            <v>Sarjapura Road</v>
          </cell>
          <cell r="D282" t="str">
            <v>11-Outlet Misc</v>
          </cell>
          <cell r="E282">
            <v>57828.22</v>
          </cell>
        </row>
        <row r="283">
          <cell r="B283" t="str">
            <v>Shimoga</v>
          </cell>
          <cell r="D283" t="str">
            <v>11-Outlet Misc</v>
          </cell>
          <cell r="E283">
            <v>22843.34</v>
          </cell>
        </row>
        <row r="284">
          <cell r="B284" t="str">
            <v>T- Begur</v>
          </cell>
          <cell r="D284" t="str">
            <v>11-Outlet Misc</v>
          </cell>
          <cell r="E284">
            <v>0</v>
          </cell>
        </row>
        <row r="285">
          <cell r="B285" t="str">
            <v>TC Palya</v>
          </cell>
          <cell r="D285" t="str">
            <v>11-Outlet Misc</v>
          </cell>
          <cell r="E285">
            <v>14676</v>
          </cell>
        </row>
        <row r="286">
          <cell r="B286" t="str">
            <v>Thanisandra</v>
          </cell>
          <cell r="D286" t="str">
            <v>11-Outlet Misc</v>
          </cell>
          <cell r="E286">
            <v>10712.22</v>
          </cell>
        </row>
        <row r="287">
          <cell r="B287" t="str">
            <v>Tumkur</v>
          </cell>
          <cell r="D287" t="str">
            <v>11-Outlet Misc</v>
          </cell>
          <cell r="E287">
            <v>16391.080000000002</v>
          </cell>
        </row>
        <row r="288">
          <cell r="B288" t="str">
            <v>Udupi</v>
          </cell>
          <cell r="D288" t="str">
            <v>11-Outlet Misc</v>
          </cell>
          <cell r="E288">
            <v>22550.22</v>
          </cell>
        </row>
        <row r="289">
          <cell r="B289" t="str">
            <v>Uttarahalli</v>
          </cell>
          <cell r="D289" t="str">
            <v>11-Outlet Misc</v>
          </cell>
          <cell r="E289">
            <v>4250</v>
          </cell>
        </row>
        <row r="290">
          <cell r="B290" t="str">
            <v>Vijayanagar</v>
          </cell>
          <cell r="D290" t="str">
            <v>11-Outlet Misc</v>
          </cell>
          <cell r="E290">
            <v>60412.86</v>
          </cell>
        </row>
        <row r="291">
          <cell r="B291" t="str">
            <v>Vishweshwaraiah layout</v>
          </cell>
          <cell r="D291" t="str">
            <v>11-Outlet Misc</v>
          </cell>
          <cell r="E291">
            <v>13302</v>
          </cell>
        </row>
        <row r="292">
          <cell r="B292" t="str">
            <v>Whitefield</v>
          </cell>
          <cell r="D292" t="str">
            <v>11-Outlet Misc</v>
          </cell>
          <cell r="E292">
            <v>26183.22</v>
          </cell>
        </row>
        <row r="293">
          <cell r="B293" t="str">
            <v>Yelahanka</v>
          </cell>
          <cell r="D293" t="str">
            <v>11-Outlet Misc</v>
          </cell>
          <cell r="E293">
            <v>35996.230000000003</v>
          </cell>
        </row>
        <row r="294">
          <cell r="B294" t="str">
            <v>1 MG</v>
          </cell>
          <cell r="D294" t="str">
            <v>11-Outlet Misc</v>
          </cell>
        </row>
        <row r="295">
          <cell r="B295" t="str">
            <v>Akshaya Nagar</v>
          </cell>
          <cell r="D295" t="str">
            <v>11-Outlet Misc</v>
          </cell>
        </row>
        <row r="296">
          <cell r="B296" t="str">
            <v>Andrahalli</v>
          </cell>
          <cell r="D296" t="str">
            <v>11-Outlet Misc</v>
          </cell>
        </row>
        <row r="297">
          <cell r="B297" t="str">
            <v>Bangalore Club</v>
          </cell>
          <cell r="D297" t="str">
            <v>11-Outlet Misc</v>
          </cell>
        </row>
        <row r="298">
          <cell r="B298" t="str">
            <v>Basavanagudi</v>
          </cell>
          <cell r="D298" t="str">
            <v>11-Outlet Misc</v>
          </cell>
        </row>
        <row r="299">
          <cell r="B299" t="str">
            <v>Channapatna</v>
          </cell>
          <cell r="D299" t="str">
            <v>11-Outlet Misc</v>
          </cell>
        </row>
        <row r="300">
          <cell r="B300" t="str">
            <v>Factory Outlet</v>
          </cell>
          <cell r="D300" t="str">
            <v>11-Outlet Misc</v>
          </cell>
        </row>
        <row r="301">
          <cell r="B301" t="str">
            <v>Hassan</v>
          </cell>
          <cell r="D301" t="str">
            <v>11-Outlet Misc</v>
          </cell>
        </row>
        <row r="302">
          <cell r="B302" t="str">
            <v>HSR Layout</v>
          </cell>
          <cell r="D302" t="str">
            <v>11-Outlet Misc</v>
          </cell>
        </row>
        <row r="303">
          <cell r="B303" t="str">
            <v>Indiranagar</v>
          </cell>
          <cell r="D303" t="str">
            <v>11-Outlet Misc</v>
          </cell>
        </row>
        <row r="304">
          <cell r="B304" t="str">
            <v>Jayanagar</v>
          </cell>
          <cell r="D304" t="str">
            <v>11-Outlet Misc</v>
          </cell>
        </row>
        <row r="305">
          <cell r="B305" t="str">
            <v>JP Nagar</v>
          </cell>
          <cell r="D305" t="str">
            <v>11-Outlet Misc</v>
          </cell>
        </row>
        <row r="306">
          <cell r="B306" t="str">
            <v>JP Nagar Paakashaala</v>
          </cell>
          <cell r="D306" t="str">
            <v>11-Outlet Misc</v>
          </cell>
        </row>
        <row r="307">
          <cell r="B307" t="str">
            <v>Kammanahalli</v>
          </cell>
          <cell r="D307" t="str">
            <v>11-Outlet Misc</v>
          </cell>
        </row>
        <row r="308">
          <cell r="B308" t="str">
            <v>Kanakpura Road</v>
          </cell>
          <cell r="D308" t="str">
            <v>11-Outlet Misc</v>
          </cell>
        </row>
        <row r="309">
          <cell r="B309" t="str">
            <v>Kengeri</v>
          </cell>
          <cell r="D309" t="str">
            <v>11-Outlet Misc</v>
          </cell>
        </row>
        <row r="310">
          <cell r="B310" t="str">
            <v>Koramangala</v>
          </cell>
          <cell r="D310" t="str">
            <v>11-Outlet Misc</v>
          </cell>
        </row>
        <row r="311">
          <cell r="B311" t="str">
            <v>Malleshwaram</v>
          </cell>
          <cell r="D311" t="str">
            <v>11-Outlet Misc</v>
          </cell>
        </row>
        <row r="312">
          <cell r="B312" t="str">
            <v>Malleshwaram Paakashaala</v>
          </cell>
          <cell r="D312" t="str">
            <v>11-Outlet Misc</v>
          </cell>
        </row>
        <row r="313">
          <cell r="B313" t="str">
            <v>Mandya Paakashaala</v>
          </cell>
          <cell r="D313" t="str">
            <v>11-Outlet Misc</v>
          </cell>
        </row>
        <row r="314">
          <cell r="B314" t="str">
            <v>Mangalore</v>
          </cell>
          <cell r="D314" t="str">
            <v>11-Outlet Misc</v>
          </cell>
        </row>
        <row r="315">
          <cell r="B315" t="str">
            <v>Mangalore Paakashala</v>
          </cell>
          <cell r="D315" t="str">
            <v>11-Outlet Misc</v>
          </cell>
        </row>
        <row r="316">
          <cell r="B316" t="str">
            <v>Mysuru Kalidasa Road</v>
          </cell>
          <cell r="D316" t="str">
            <v>11-Outlet Misc</v>
          </cell>
        </row>
        <row r="317">
          <cell r="B317" t="str">
            <v>Mysuru Urs Road</v>
          </cell>
          <cell r="D317" t="str">
            <v>11-Outlet Misc</v>
          </cell>
        </row>
        <row r="318">
          <cell r="B318" t="str">
            <v>Nandi Upachar</v>
          </cell>
          <cell r="D318" t="str">
            <v>11-Outlet Misc</v>
          </cell>
        </row>
        <row r="319">
          <cell r="B319" t="str">
            <v>Peenya</v>
          </cell>
          <cell r="D319" t="str">
            <v>11-Outlet Misc</v>
          </cell>
        </row>
        <row r="320">
          <cell r="B320" t="str">
            <v>RR Nagar</v>
          </cell>
          <cell r="D320" t="str">
            <v>11-Outlet Misc</v>
          </cell>
        </row>
        <row r="321">
          <cell r="B321" t="str">
            <v>Sahakar Nagar</v>
          </cell>
          <cell r="D321" t="str">
            <v>11-Outlet Misc</v>
          </cell>
        </row>
        <row r="322">
          <cell r="B322" t="str">
            <v>Sanjaynagar</v>
          </cell>
          <cell r="D322" t="str">
            <v>11-Outlet Misc</v>
          </cell>
        </row>
        <row r="323">
          <cell r="B323" t="str">
            <v>Sarjapura Road</v>
          </cell>
          <cell r="D323" t="str">
            <v>11-Outlet Misc</v>
          </cell>
        </row>
        <row r="324">
          <cell r="B324" t="str">
            <v>Shimoga</v>
          </cell>
          <cell r="D324" t="str">
            <v>11-Outlet Misc</v>
          </cell>
        </row>
        <row r="325">
          <cell r="B325" t="str">
            <v>T- Begur</v>
          </cell>
          <cell r="D325" t="str">
            <v>11-Outlet Misc</v>
          </cell>
        </row>
        <row r="326">
          <cell r="B326" t="str">
            <v>TC Palya</v>
          </cell>
          <cell r="D326" t="str">
            <v>11-Outlet Misc</v>
          </cell>
        </row>
        <row r="327">
          <cell r="B327" t="str">
            <v>Thanisandra</v>
          </cell>
          <cell r="D327" t="str">
            <v>11-Outlet Misc</v>
          </cell>
        </row>
        <row r="328">
          <cell r="B328" t="str">
            <v>Tumkur</v>
          </cell>
          <cell r="D328" t="str">
            <v>11-Outlet Misc</v>
          </cell>
        </row>
        <row r="329">
          <cell r="B329" t="str">
            <v>Udupi</v>
          </cell>
          <cell r="D329" t="str">
            <v>11-Outlet Misc</v>
          </cell>
        </row>
        <row r="330">
          <cell r="B330" t="str">
            <v>Uttarahalli</v>
          </cell>
          <cell r="D330" t="str">
            <v>11-Outlet Misc</v>
          </cell>
        </row>
        <row r="331">
          <cell r="B331" t="str">
            <v>Vijayanagar</v>
          </cell>
          <cell r="D331" t="str">
            <v>11-Outlet Misc</v>
          </cell>
        </row>
        <row r="332">
          <cell r="B332" t="str">
            <v>Vishweshwaraiah layout</v>
          </cell>
          <cell r="D332" t="str">
            <v>11-Outlet Misc</v>
          </cell>
        </row>
        <row r="333">
          <cell r="B333" t="str">
            <v>Whitefield</v>
          </cell>
          <cell r="D333" t="str">
            <v>11-Outlet Misc</v>
          </cell>
        </row>
        <row r="334">
          <cell r="B334" t="str">
            <v>Yelahanka</v>
          </cell>
          <cell r="D334" t="str">
            <v>11-Outlet Misc</v>
          </cell>
        </row>
        <row r="335">
          <cell r="B335" t="str">
            <v>1 MG</v>
          </cell>
          <cell r="D335" t="str">
            <v>04-MG</v>
          </cell>
          <cell r="E335">
            <v>0</v>
          </cell>
        </row>
        <row r="336">
          <cell r="B336" t="str">
            <v>Akshaya Nagar</v>
          </cell>
          <cell r="D336" t="str">
            <v>04-MG</v>
          </cell>
          <cell r="E336">
            <v>87500</v>
          </cell>
        </row>
        <row r="337">
          <cell r="B337" t="str">
            <v>Andrahalli</v>
          </cell>
          <cell r="D337" t="str">
            <v>04-MG</v>
          </cell>
          <cell r="E337">
            <v>70000</v>
          </cell>
        </row>
        <row r="338">
          <cell r="B338" t="str">
            <v>Bangalore Club</v>
          </cell>
          <cell r="D338" t="str">
            <v>04-MG</v>
          </cell>
          <cell r="E338">
            <v>0</v>
          </cell>
        </row>
        <row r="339">
          <cell r="B339" t="str">
            <v>Basavanagudi</v>
          </cell>
          <cell r="D339" t="str">
            <v>04-MG</v>
          </cell>
          <cell r="E339">
            <v>76252</v>
          </cell>
        </row>
        <row r="340">
          <cell r="B340" t="str">
            <v>Channapatna</v>
          </cell>
          <cell r="D340" t="str">
            <v>04-MG</v>
          </cell>
          <cell r="E340">
            <v>0</v>
          </cell>
        </row>
        <row r="341">
          <cell r="B341" t="str">
            <v>Factory Outlet</v>
          </cell>
          <cell r="D341" t="str">
            <v>04-MG</v>
          </cell>
          <cell r="E341">
            <v>0</v>
          </cell>
        </row>
        <row r="342">
          <cell r="B342" t="str">
            <v>Hassan</v>
          </cell>
          <cell r="D342" t="str">
            <v>04-MG</v>
          </cell>
          <cell r="E342">
            <v>96875</v>
          </cell>
        </row>
        <row r="343">
          <cell r="B343" t="str">
            <v>HSR Layout</v>
          </cell>
          <cell r="D343" t="str">
            <v>04-MG</v>
          </cell>
          <cell r="E343">
            <v>124787</v>
          </cell>
        </row>
        <row r="344">
          <cell r="B344" t="str">
            <v>Indiranagar</v>
          </cell>
          <cell r="D344" t="str">
            <v>04-MG</v>
          </cell>
          <cell r="E344">
            <v>50626</v>
          </cell>
        </row>
        <row r="345">
          <cell r="B345" t="str">
            <v>Jayanagar</v>
          </cell>
          <cell r="D345" t="str">
            <v>04-MG</v>
          </cell>
          <cell r="E345">
            <v>103125</v>
          </cell>
        </row>
        <row r="346">
          <cell r="B346" t="str">
            <v>JP Nagar</v>
          </cell>
          <cell r="D346" t="str">
            <v>04-MG</v>
          </cell>
          <cell r="E346">
            <v>118750</v>
          </cell>
        </row>
        <row r="347">
          <cell r="B347" t="str">
            <v>JP Nagar Paakashaala</v>
          </cell>
          <cell r="D347" t="str">
            <v>04-MG</v>
          </cell>
          <cell r="E347">
            <v>0</v>
          </cell>
        </row>
        <row r="348">
          <cell r="B348" t="str">
            <v>Kammanahalli</v>
          </cell>
          <cell r="D348" t="str">
            <v>04-MG</v>
          </cell>
          <cell r="E348">
            <v>128753</v>
          </cell>
        </row>
        <row r="349">
          <cell r="B349" t="str">
            <v>Kanakpura Road</v>
          </cell>
          <cell r="D349" t="str">
            <v>04-MG</v>
          </cell>
          <cell r="E349">
            <v>70000</v>
          </cell>
        </row>
        <row r="350">
          <cell r="B350" t="str">
            <v>Kengeri</v>
          </cell>
          <cell r="D350" t="str">
            <v>04-MG</v>
          </cell>
          <cell r="E350">
            <v>102543</v>
          </cell>
        </row>
        <row r="351">
          <cell r="B351" t="str">
            <v>Koramangala</v>
          </cell>
          <cell r="D351" t="str">
            <v>04-MG</v>
          </cell>
          <cell r="E351">
            <v>97000</v>
          </cell>
        </row>
        <row r="352">
          <cell r="B352" t="str">
            <v>Malleshwaram</v>
          </cell>
          <cell r="D352" t="str">
            <v>04-MG</v>
          </cell>
          <cell r="E352">
            <v>137500</v>
          </cell>
        </row>
        <row r="353">
          <cell r="B353" t="str">
            <v>Malleshwaram Paakashaala</v>
          </cell>
          <cell r="D353" t="str">
            <v>04-MG</v>
          </cell>
          <cell r="E353">
            <v>0</v>
          </cell>
        </row>
        <row r="354">
          <cell r="B354" t="str">
            <v>Mandya Paakashaala</v>
          </cell>
          <cell r="D354" t="str">
            <v>04-MG</v>
          </cell>
          <cell r="E354">
            <v>0</v>
          </cell>
        </row>
        <row r="355">
          <cell r="B355" t="str">
            <v>Mangalore</v>
          </cell>
          <cell r="D355" t="str">
            <v>04-MG</v>
          </cell>
          <cell r="E355">
            <v>112500</v>
          </cell>
        </row>
        <row r="356">
          <cell r="B356" t="str">
            <v>Mangalore Paakashala</v>
          </cell>
          <cell r="D356" t="str">
            <v>04-MG</v>
          </cell>
          <cell r="E356">
            <v>0</v>
          </cell>
        </row>
        <row r="357">
          <cell r="B357" t="str">
            <v>Mysuru Kalidasa Road</v>
          </cell>
          <cell r="D357" t="str">
            <v>04-MG</v>
          </cell>
          <cell r="E357">
            <v>82500</v>
          </cell>
        </row>
        <row r="358">
          <cell r="B358" t="str">
            <v>Mysuru Urs Road</v>
          </cell>
          <cell r="D358" t="str">
            <v>04-MG</v>
          </cell>
          <cell r="E358">
            <v>75000</v>
          </cell>
        </row>
        <row r="359">
          <cell r="B359" t="str">
            <v>Nandi Upachar</v>
          </cell>
          <cell r="D359" t="str">
            <v>04-MG</v>
          </cell>
          <cell r="E359">
            <v>0</v>
          </cell>
        </row>
        <row r="360">
          <cell r="B360" t="str">
            <v>Peenya</v>
          </cell>
          <cell r="D360" t="str">
            <v>04-MG</v>
          </cell>
          <cell r="E360">
            <v>77778</v>
          </cell>
        </row>
        <row r="361">
          <cell r="B361" t="str">
            <v>RR Nagar</v>
          </cell>
          <cell r="D361" t="str">
            <v>04-MG</v>
          </cell>
          <cell r="E361">
            <v>84191</v>
          </cell>
        </row>
        <row r="362">
          <cell r="B362" t="str">
            <v>Sahakar Nagar</v>
          </cell>
          <cell r="D362" t="str">
            <v>04-MG</v>
          </cell>
          <cell r="E362">
            <v>93798</v>
          </cell>
        </row>
        <row r="363">
          <cell r="B363" t="str">
            <v>Sanjaynagar</v>
          </cell>
          <cell r="D363" t="str">
            <v>04-MG</v>
          </cell>
          <cell r="E363">
            <v>68750</v>
          </cell>
        </row>
        <row r="364">
          <cell r="B364" t="str">
            <v>Sarjapura Road</v>
          </cell>
          <cell r="D364" t="str">
            <v>04-MG</v>
          </cell>
          <cell r="E364">
            <v>91192</v>
          </cell>
        </row>
        <row r="365">
          <cell r="B365" t="str">
            <v>Shimoga</v>
          </cell>
          <cell r="D365" t="str">
            <v>04-MG</v>
          </cell>
          <cell r="E365">
            <v>101760</v>
          </cell>
        </row>
        <row r="366">
          <cell r="B366" t="str">
            <v>T- Begur</v>
          </cell>
          <cell r="D366" t="str">
            <v>04-MG</v>
          </cell>
          <cell r="E366">
            <v>0</v>
          </cell>
        </row>
        <row r="367">
          <cell r="B367" t="str">
            <v>TC Palya</v>
          </cell>
          <cell r="D367" t="str">
            <v>04-MG</v>
          </cell>
          <cell r="E367">
            <v>87500</v>
          </cell>
        </row>
        <row r="368">
          <cell r="B368" t="str">
            <v>Thanisandra</v>
          </cell>
          <cell r="D368" t="str">
            <v>04-MG</v>
          </cell>
          <cell r="E368">
            <v>87500</v>
          </cell>
        </row>
        <row r="369">
          <cell r="B369" t="str">
            <v>Tumkur</v>
          </cell>
          <cell r="D369" t="str">
            <v>04-MG</v>
          </cell>
          <cell r="E369">
            <v>97500</v>
          </cell>
        </row>
        <row r="370">
          <cell r="B370" t="str">
            <v>Udupi</v>
          </cell>
          <cell r="D370" t="str">
            <v>04-MG</v>
          </cell>
          <cell r="E370">
            <v>112500</v>
          </cell>
        </row>
        <row r="371">
          <cell r="B371" t="str">
            <v>Uttarahalli</v>
          </cell>
          <cell r="D371" t="str">
            <v>04-MG</v>
          </cell>
          <cell r="E371">
            <v>0</v>
          </cell>
        </row>
        <row r="372">
          <cell r="B372" t="str">
            <v>Vijayanagar</v>
          </cell>
          <cell r="D372" t="str">
            <v>04-MG</v>
          </cell>
          <cell r="E372">
            <v>150000</v>
          </cell>
        </row>
        <row r="373">
          <cell r="B373" t="str">
            <v>Vishweshwaraiah layout</v>
          </cell>
          <cell r="D373" t="str">
            <v>04-MG</v>
          </cell>
          <cell r="E373">
            <v>83133</v>
          </cell>
        </row>
        <row r="374">
          <cell r="B374" t="str">
            <v>Whitefield</v>
          </cell>
          <cell r="D374" t="str">
            <v>04-MG</v>
          </cell>
          <cell r="E374">
            <v>75000</v>
          </cell>
        </row>
        <row r="375">
          <cell r="B375" t="str">
            <v>Yelahanka</v>
          </cell>
          <cell r="D375" t="str">
            <v>04-MG</v>
          </cell>
          <cell r="E375">
            <v>75000</v>
          </cell>
        </row>
        <row r="376">
          <cell r="B376" t="str">
            <v>1 MG</v>
          </cell>
          <cell r="D376" t="str">
            <v>11-Outlet Misc</v>
          </cell>
        </row>
        <row r="377">
          <cell r="B377" t="str">
            <v>Akshaya Nagar</v>
          </cell>
          <cell r="D377" t="str">
            <v>11-Outlet Misc</v>
          </cell>
        </row>
        <row r="378">
          <cell r="B378" t="str">
            <v>Andrahalli</v>
          </cell>
          <cell r="D378" t="str">
            <v>11-Outlet Misc</v>
          </cell>
        </row>
        <row r="379">
          <cell r="B379" t="str">
            <v>Bangalore Club</v>
          </cell>
          <cell r="D379" t="str">
            <v>11-Outlet Misc</v>
          </cell>
        </row>
        <row r="380">
          <cell r="B380" t="str">
            <v>Basavanagudi</v>
          </cell>
          <cell r="D380" t="str">
            <v>11-Outlet Misc</v>
          </cell>
        </row>
        <row r="381">
          <cell r="B381" t="str">
            <v>Channapatna</v>
          </cell>
          <cell r="D381" t="str">
            <v>11-Outlet Misc</v>
          </cell>
        </row>
        <row r="382">
          <cell r="B382" t="str">
            <v>Factory Outlet</v>
          </cell>
          <cell r="D382" t="str">
            <v>11-Outlet Misc</v>
          </cell>
        </row>
        <row r="383">
          <cell r="B383" t="str">
            <v>Hassan</v>
          </cell>
          <cell r="D383" t="str">
            <v>11-Outlet Misc</v>
          </cell>
        </row>
        <row r="384">
          <cell r="B384" t="str">
            <v>HSR Layout</v>
          </cell>
          <cell r="D384" t="str">
            <v>11-Outlet Misc</v>
          </cell>
        </row>
        <row r="385">
          <cell r="B385" t="str">
            <v>Indiranagar</v>
          </cell>
          <cell r="D385" t="str">
            <v>11-Outlet Misc</v>
          </cell>
        </row>
        <row r="386">
          <cell r="B386" t="str">
            <v>Jayanagar</v>
          </cell>
          <cell r="D386" t="str">
            <v>11-Outlet Misc</v>
          </cell>
        </row>
        <row r="387">
          <cell r="B387" t="str">
            <v>JP Nagar</v>
          </cell>
          <cell r="D387" t="str">
            <v>11-Outlet Misc</v>
          </cell>
        </row>
        <row r="388">
          <cell r="B388" t="str">
            <v>JP Nagar Paakashaala</v>
          </cell>
          <cell r="D388" t="str">
            <v>11-Outlet Misc</v>
          </cell>
        </row>
        <row r="389">
          <cell r="B389" t="str">
            <v>Kammanahalli</v>
          </cell>
          <cell r="D389" t="str">
            <v>11-Outlet Misc</v>
          </cell>
        </row>
        <row r="390">
          <cell r="B390" t="str">
            <v>Kanakpura Road</v>
          </cell>
          <cell r="D390" t="str">
            <v>11-Outlet Misc</v>
          </cell>
        </row>
        <row r="391">
          <cell r="B391" t="str">
            <v>Kengeri</v>
          </cell>
          <cell r="D391" t="str">
            <v>11-Outlet Misc</v>
          </cell>
        </row>
        <row r="392">
          <cell r="B392" t="str">
            <v>Koramangala</v>
          </cell>
          <cell r="D392" t="str">
            <v>11-Outlet Misc</v>
          </cell>
        </row>
        <row r="393">
          <cell r="B393" t="str">
            <v>Malleshwaram</v>
          </cell>
          <cell r="D393" t="str">
            <v>11-Outlet Misc</v>
          </cell>
        </row>
        <row r="394">
          <cell r="B394" t="str">
            <v>Malleshwaram Paakashaala</v>
          </cell>
          <cell r="D394" t="str">
            <v>11-Outlet Misc</v>
          </cell>
        </row>
        <row r="395">
          <cell r="B395" t="str">
            <v>Mandya Paakashaala</v>
          </cell>
          <cell r="D395" t="str">
            <v>11-Outlet Misc</v>
          </cell>
        </row>
        <row r="396">
          <cell r="B396" t="str">
            <v>Mangalore</v>
          </cell>
          <cell r="D396" t="str">
            <v>11-Outlet Misc</v>
          </cell>
        </row>
        <row r="397">
          <cell r="B397" t="str">
            <v>Mangalore Paakashala</v>
          </cell>
          <cell r="D397" t="str">
            <v>11-Outlet Misc</v>
          </cell>
        </row>
        <row r="398">
          <cell r="B398" t="str">
            <v>Mysuru Kalidasa Road</v>
          </cell>
          <cell r="D398" t="str">
            <v>11-Outlet Misc</v>
          </cell>
        </row>
        <row r="399">
          <cell r="B399" t="str">
            <v>Mysuru Urs Road</v>
          </cell>
          <cell r="D399" t="str">
            <v>11-Outlet Misc</v>
          </cell>
        </row>
        <row r="400">
          <cell r="B400" t="str">
            <v>Nandi Upachar</v>
          </cell>
          <cell r="D400" t="str">
            <v>11-Outlet Misc</v>
          </cell>
        </row>
        <row r="401">
          <cell r="B401" t="str">
            <v>Peenya</v>
          </cell>
          <cell r="D401" t="str">
            <v>11-Outlet Misc</v>
          </cell>
        </row>
        <row r="402">
          <cell r="B402" t="str">
            <v>RR Nagar</v>
          </cell>
          <cell r="D402" t="str">
            <v>11-Outlet Misc</v>
          </cell>
        </row>
        <row r="403">
          <cell r="B403" t="str">
            <v>Sahakar Nagar</v>
          </cell>
          <cell r="D403" t="str">
            <v>11-Outlet Misc</v>
          </cell>
        </row>
        <row r="404">
          <cell r="B404" t="str">
            <v>Sanjaynagar</v>
          </cell>
          <cell r="D404" t="str">
            <v>11-Outlet Misc</v>
          </cell>
        </row>
        <row r="405">
          <cell r="B405" t="str">
            <v>Sarjapura Road</v>
          </cell>
          <cell r="D405" t="str">
            <v>11-Outlet Misc</v>
          </cell>
        </row>
        <row r="406">
          <cell r="B406" t="str">
            <v>Shimoga</v>
          </cell>
          <cell r="D406" t="str">
            <v>11-Outlet Misc</v>
          </cell>
        </row>
        <row r="407">
          <cell r="B407" t="str">
            <v>T- Begur</v>
          </cell>
          <cell r="D407" t="str">
            <v>11-Outlet Misc</v>
          </cell>
        </row>
        <row r="408">
          <cell r="B408" t="str">
            <v>TC Palya</v>
          </cell>
          <cell r="D408" t="str">
            <v>11-Outlet Misc</v>
          </cell>
        </row>
        <row r="409">
          <cell r="B409" t="str">
            <v>Thanisandra</v>
          </cell>
          <cell r="D409" t="str">
            <v>11-Outlet Misc</v>
          </cell>
        </row>
        <row r="410">
          <cell r="B410" t="str">
            <v>Tumkur</v>
          </cell>
          <cell r="D410" t="str">
            <v>11-Outlet Misc</v>
          </cell>
        </row>
        <row r="411">
          <cell r="B411" t="str">
            <v>Udupi</v>
          </cell>
          <cell r="D411" t="str">
            <v>11-Outlet Misc</v>
          </cell>
        </row>
        <row r="412">
          <cell r="B412" t="str">
            <v>Uttarahalli</v>
          </cell>
          <cell r="D412" t="str">
            <v>11-Outlet Misc</v>
          </cell>
        </row>
        <row r="413">
          <cell r="B413" t="str">
            <v>Vijayanagar</v>
          </cell>
          <cell r="D413" t="str">
            <v>11-Outlet Misc</v>
          </cell>
        </row>
        <row r="414">
          <cell r="B414" t="str">
            <v>Vishweshwaraiah layout</v>
          </cell>
          <cell r="D414" t="str">
            <v>11-Outlet Misc</v>
          </cell>
        </row>
        <row r="415">
          <cell r="B415" t="str">
            <v>Whitefield</v>
          </cell>
          <cell r="D415" t="str">
            <v>11-Outlet Misc</v>
          </cell>
        </row>
        <row r="416">
          <cell r="B416" t="str">
            <v>Yelahanka</v>
          </cell>
          <cell r="D416" t="str">
            <v>11-Outlet Misc</v>
          </cell>
        </row>
        <row r="417">
          <cell r="B417" t="str">
            <v>1 MG</v>
          </cell>
          <cell r="D417" t="str">
            <v>11-Outlet Misc</v>
          </cell>
        </row>
        <row r="418">
          <cell r="B418" t="str">
            <v>Akshaya Nagar</v>
          </cell>
          <cell r="D418" t="str">
            <v>11-Outlet Misc</v>
          </cell>
        </row>
        <row r="419">
          <cell r="B419" t="str">
            <v>Andrahalli</v>
          </cell>
          <cell r="D419" t="str">
            <v>11-Outlet Misc</v>
          </cell>
        </row>
        <row r="420">
          <cell r="B420" t="str">
            <v>Bangalore Club</v>
          </cell>
          <cell r="D420" t="str">
            <v>11-Outlet Misc</v>
          </cell>
        </row>
        <row r="421">
          <cell r="B421" t="str">
            <v>Basavanagudi</v>
          </cell>
          <cell r="D421" t="str">
            <v>11-Outlet Misc</v>
          </cell>
        </row>
        <row r="422">
          <cell r="B422" t="str">
            <v>Channapatna</v>
          </cell>
          <cell r="D422" t="str">
            <v>11-Outlet Misc</v>
          </cell>
        </row>
        <row r="423">
          <cell r="B423" t="str">
            <v>Factory Outlet</v>
          </cell>
          <cell r="D423" t="str">
            <v>11-Outlet Misc</v>
          </cell>
        </row>
        <row r="424">
          <cell r="B424" t="str">
            <v>Hassan</v>
          </cell>
          <cell r="D424" t="str">
            <v>11-Outlet Misc</v>
          </cell>
        </row>
        <row r="425">
          <cell r="B425" t="str">
            <v>HSR Layout</v>
          </cell>
          <cell r="D425" t="str">
            <v>11-Outlet Misc</v>
          </cell>
        </row>
        <row r="426">
          <cell r="B426" t="str">
            <v>Indiranagar</v>
          </cell>
          <cell r="D426" t="str">
            <v>11-Outlet Misc</v>
          </cell>
        </row>
        <row r="427">
          <cell r="B427" t="str">
            <v>Jayanagar</v>
          </cell>
          <cell r="D427" t="str">
            <v>11-Outlet Misc</v>
          </cell>
        </row>
        <row r="428">
          <cell r="B428" t="str">
            <v>JP Nagar</v>
          </cell>
          <cell r="D428" t="str">
            <v>11-Outlet Misc</v>
          </cell>
        </row>
        <row r="429">
          <cell r="B429" t="str">
            <v>JP Nagar Paakashaala</v>
          </cell>
          <cell r="D429" t="str">
            <v>11-Outlet Misc</v>
          </cell>
        </row>
        <row r="430">
          <cell r="B430" t="str">
            <v>Kammanahalli</v>
          </cell>
          <cell r="D430" t="str">
            <v>11-Outlet Misc</v>
          </cell>
        </row>
        <row r="431">
          <cell r="B431" t="str">
            <v>Kanakpura Road</v>
          </cell>
          <cell r="D431" t="str">
            <v>11-Outlet Misc</v>
          </cell>
        </row>
        <row r="432">
          <cell r="B432" t="str">
            <v>Kengeri</v>
          </cell>
          <cell r="D432" t="str">
            <v>11-Outlet Misc</v>
          </cell>
        </row>
        <row r="433">
          <cell r="B433" t="str">
            <v>Koramangala</v>
          </cell>
          <cell r="D433" t="str">
            <v>11-Outlet Misc</v>
          </cell>
        </row>
        <row r="434">
          <cell r="B434" t="str">
            <v>Malleshwaram</v>
          </cell>
          <cell r="D434" t="str">
            <v>11-Outlet Misc</v>
          </cell>
        </row>
        <row r="435">
          <cell r="B435" t="str">
            <v>Malleshwaram Paakashaala</v>
          </cell>
          <cell r="D435" t="str">
            <v>11-Outlet Misc</v>
          </cell>
        </row>
        <row r="436">
          <cell r="B436" t="str">
            <v>Mandya Paakashaala</v>
          </cell>
          <cell r="D436" t="str">
            <v>11-Outlet Misc</v>
          </cell>
        </row>
        <row r="437">
          <cell r="B437" t="str">
            <v>Mangalore</v>
          </cell>
          <cell r="D437" t="str">
            <v>11-Outlet Misc</v>
          </cell>
        </row>
        <row r="438">
          <cell r="B438" t="str">
            <v>Mangalore Paakashala</v>
          </cell>
          <cell r="D438" t="str">
            <v>11-Outlet Misc</v>
          </cell>
        </row>
        <row r="439">
          <cell r="B439" t="str">
            <v>Mysuru Kalidasa Road</v>
          </cell>
          <cell r="D439" t="str">
            <v>11-Outlet Misc</v>
          </cell>
        </row>
        <row r="440">
          <cell r="B440" t="str">
            <v>Mysuru Urs Road</v>
          </cell>
          <cell r="D440" t="str">
            <v>11-Outlet Misc</v>
          </cell>
        </row>
        <row r="441">
          <cell r="B441" t="str">
            <v>Nandi Upachar</v>
          </cell>
          <cell r="D441" t="str">
            <v>11-Outlet Misc</v>
          </cell>
        </row>
        <row r="442">
          <cell r="B442" t="str">
            <v>Peenya</v>
          </cell>
          <cell r="D442" t="str">
            <v>11-Outlet Misc</v>
          </cell>
        </row>
        <row r="443">
          <cell r="B443" t="str">
            <v>RR Nagar</v>
          </cell>
          <cell r="D443" t="str">
            <v>11-Outlet Misc</v>
          </cell>
        </row>
        <row r="444">
          <cell r="B444" t="str">
            <v>Sahakar Nagar</v>
          </cell>
          <cell r="D444" t="str">
            <v>11-Outlet Misc</v>
          </cell>
        </row>
        <row r="445">
          <cell r="B445" t="str">
            <v>Sanjaynagar</v>
          </cell>
          <cell r="D445" t="str">
            <v>11-Outlet Misc</v>
          </cell>
        </row>
        <row r="446">
          <cell r="B446" t="str">
            <v>Sarjapura Road</v>
          </cell>
          <cell r="D446" t="str">
            <v>11-Outlet Misc</v>
          </cell>
        </row>
        <row r="447">
          <cell r="B447" t="str">
            <v>Shimoga</v>
          </cell>
          <cell r="D447" t="str">
            <v>11-Outlet Misc</v>
          </cell>
        </row>
        <row r="448">
          <cell r="B448" t="str">
            <v>T- Begur</v>
          </cell>
          <cell r="D448" t="str">
            <v>11-Outlet Misc</v>
          </cell>
        </row>
        <row r="449">
          <cell r="B449" t="str">
            <v>TC Palya</v>
          </cell>
          <cell r="D449" t="str">
            <v>11-Outlet Misc</v>
          </cell>
        </row>
        <row r="450">
          <cell r="B450" t="str">
            <v>Thanisandra</v>
          </cell>
          <cell r="D450" t="str">
            <v>11-Outlet Misc</v>
          </cell>
        </row>
        <row r="451">
          <cell r="B451" t="str">
            <v>Tumkur</v>
          </cell>
          <cell r="D451" t="str">
            <v>11-Outlet Misc</v>
          </cell>
        </row>
        <row r="452">
          <cell r="B452" t="str">
            <v>Udupi</v>
          </cell>
          <cell r="D452" t="str">
            <v>11-Outlet Misc</v>
          </cell>
        </row>
        <row r="453">
          <cell r="B453" t="str">
            <v>Uttarahalli</v>
          </cell>
          <cell r="D453" t="str">
            <v>11-Outlet Misc</v>
          </cell>
        </row>
        <row r="454">
          <cell r="B454" t="str">
            <v>Vijayanagar</v>
          </cell>
          <cell r="D454" t="str">
            <v>11-Outlet Misc</v>
          </cell>
        </row>
        <row r="455">
          <cell r="B455" t="str">
            <v>Vishweshwaraiah layout</v>
          </cell>
          <cell r="D455" t="str">
            <v>11-Outlet Misc</v>
          </cell>
        </row>
        <row r="456">
          <cell r="B456" t="str">
            <v>Whitefield</v>
          </cell>
          <cell r="D456" t="str">
            <v>11-Outlet Misc</v>
          </cell>
        </row>
        <row r="457">
          <cell r="B457" t="str">
            <v>Yelahanka</v>
          </cell>
          <cell r="D457" t="str">
            <v>11-Outlet Misc</v>
          </cell>
        </row>
        <row r="458">
          <cell r="B458" t="str">
            <v>1 MG</v>
          </cell>
          <cell r="D458" t="str">
            <v>11-Outlet Misc</v>
          </cell>
        </row>
        <row r="459">
          <cell r="B459" t="str">
            <v>Akshaya Nagar</v>
          </cell>
          <cell r="D459" t="str">
            <v>11-Outlet Misc</v>
          </cell>
        </row>
        <row r="460">
          <cell r="B460" t="str">
            <v>Andrahalli</v>
          </cell>
          <cell r="D460" t="str">
            <v>11-Outlet Misc</v>
          </cell>
        </row>
        <row r="461">
          <cell r="B461" t="str">
            <v>Bangalore Club</v>
          </cell>
          <cell r="D461" t="str">
            <v>11-Outlet Misc</v>
          </cell>
        </row>
        <row r="462">
          <cell r="B462" t="str">
            <v>Basavanagudi</v>
          </cell>
          <cell r="D462" t="str">
            <v>11-Outlet Misc</v>
          </cell>
        </row>
        <row r="463">
          <cell r="B463" t="str">
            <v>Channapatna</v>
          </cell>
          <cell r="D463" t="str">
            <v>11-Outlet Misc</v>
          </cell>
        </row>
        <row r="464">
          <cell r="B464" t="str">
            <v>Factory Outlet</v>
          </cell>
          <cell r="D464" t="str">
            <v>11-Outlet Misc</v>
          </cell>
        </row>
        <row r="465">
          <cell r="B465" t="str">
            <v>Hassan</v>
          </cell>
          <cell r="D465" t="str">
            <v>11-Outlet Misc</v>
          </cell>
        </row>
        <row r="466">
          <cell r="B466" t="str">
            <v>HSR Layout</v>
          </cell>
          <cell r="D466" t="str">
            <v>11-Outlet Misc</v>
          </cell>
        </row>
        <row r="467">
          <cell r="B467" t="str">
            <v>Indiranagar</v>
          </cell>
          <cell r="D467" t="str">
            <v>11-Outlet Misc</v>
          </cell>
        </row>
        <row r="468">
          <cell r="B468" t="str">
            <v>Jayanagar</v>
          </cell>
          <cell r="D468" t="str">
            <v>11-Outlet Misc</v>
          </cell>
        </row>
        <row r="469">
          <cell r="B469" t="str">
            <v>JP Nagar</v>
          </cell>
          <cell r="D469" t="str">
            <v>11-Outlet Misc</v>
          </cell>
        </row>
        <row r="470">
          <cell r="B470" t="str">
            <v>JP Nagar Paakashaala</v>
          </cell>
          <cell r="D470" t="str">
            <v>11-Outlet Misc</v>
          </cell>
        </row>
        <row r="471">
          <cell r="B471" t="str">
            <v>Kammanahalli</v>
          </cell>
          <cell r="D471" t="str">
            <v>11-Outlet Misc</v>
          </cell>
        </row>
        <row r="472">
          <cell r="B472" t="str">
            <v>Kanakpura Road</v>
          </cell>
          <cell r="D472" t="str">
            <v>11-Outlet Misc</v>
          </cell>
        </row>
        <row r="473">
          <cell r="B473" t="str">
            <v>Kengeri</v>
          </cell>
          <cell r="D473" t="str">
            <v>11-Outlet Misc</v>
          </cell>
        </row>
        <row r="474">
          <cell r="B474" t="str">
            <v>Koramangala</v>
          </cell>
          <cell r="D474" t="str">
            <v>11-Outlet Misc</v>
          </cell>
        </row>
        <row r="475">
          <cell r="B475" t="str">
            <v>Malleshwaram</v>
          </cell>
          <cell r="D475" t="str">
            <v>11-Outlet Misc</v>
          </cell>
        </row>
        <row r="476">
          <cell r="B476" t="str">
            <v>Malleshwaram Paakashaala</v>
          </cell>
          <cell r="D476" t="str">
            <v>11-Outlet Misc</v>
          </cell>
        </row>
        <row r="477">
          <cell r="B477" t="str">
            <v>Mandya Paakashaala</v>
          </cell>
          <cell r="D477" t="str">
            <v>11-Outlet Misc</v>
          </cell>
        </row>
        <row r="478">
          <cell r="B478" t="str">
            <v>Mangalore</v>
          </cell>
          <cell r="D478" t="str">
            <v>11-Outlet Misc</v>
          </cell>
        </row>
        <row r="479">
          <cell r="B479" t="str">
            <v>Mangalore Paakashala</v>
          </cell>
          <cell r="D479" t="str">
            <v>11-Outlet Misc</v>
          </cell>
        </row>
        <row r="480">
          <cell r="B480" t="str">
            <v>Mysuru Kalidasa Road</v>
          </cell>
          <cell r="D480" t="str">
            <v>11-Outlet Misc</v>
          </cell>
        </row>
        <row r="481">
          <cell r="B481" t="str">
            <v>Mysuru Urs Road</v>
          </cell>
          <cell r="D481" t="str">
            <v>11-Outlet Misc</v>
          </cell>
        </row>
        <row r="482">
          <cell r="B482" t="str">
            <v>Nandi Upachar</v>
          </cell>
          <cell r="D482" t="str">
            <v>11-Outlet Misc</v>
          </cell>
        </row>
        <row r="483">
          <cell r="B483" t="str">
            <v>Peenya</v>
          </cell>
          <cell r="D483" t="str">
            <v>11-Outlet Misc</v>
          </cell>
        </row>
        <row r="484">
          <cell r="B484" t="str">
            <v>RR Nagar</v>
          </cell>
          <cell r="D484" t="str">
            <v>11-Outlet Misc</v>
          </cell>
        </row>
        <row r="485">
          <cell r="B485" t="str">
            <v>Sahakar Nagar</v>
          </cell>
          <cell r="D485" t="str">
            <v>11-Outlet Misc</v>
          </cell>
        </row>
        <row r="486">
          <cell r="B486" t="str">
            <v>Sanjaynagar</v>
          </cell>
          <cell r="D486" t="str">
            <v>11-Outlet Misc</v>
          </cell>
        </row>
        <row r="487">
          <cell r="B487" t="str">
            <v>Sarjapura Road</v>
          </cell>
          <cell r="D487" t="str">
            <v>11-Outlet Misc</v>
          </cell>
        </row>
        <row r="488">
          <cell r="B488" t="str">
            <v>Shimoga</v>
          </cell>
          <cell r="D488" t="str">
            <v>11-Outlet Misc</v>
          </cell>
        </row>
        <row r="489">
          <cell r="B489" t="str">
            <v>T- Begur</v>
          </cell>
          <cell r="D489" t="str">
            <v>11-Outlet Misc</v>
          </cell>
        </row>
        <row r="490">
          <cell r="B490" t="str">
            <v>TC Palya</v>
          </cell>
          <cell r="D490" t="str">
            <v>11-Outlet Misc</v>
          </cell>
        </row>
        <row r="491">
          <cell r="B491" t="str">
            <v>Thanisandra</v>
          </cell>
          <cell r="D491" t="str">
            <v>11-Outlet Misc</v>
          </cell>
        </row>
        <row r="492">
          <cell r="B492" t="str">
            <v>Tumkur</v>
          </cell>
          <cell r="D492" t="str">
            <v>11-Outlet Misc</v>
          </cell>
        </row>
        <row r="493">
          <cell r="B493" t="str">
            <v>Udupi</v>
          </cell>
          <cell r="D493" t="str">
            <v>11-Outlet Misc</v>
          </cell>
        </row>
        <row r="494">
          <cell r="B494" t="str">
            <v>Uttarahalli</v>
          </cell>
          <cell r="D494" t="str">
            <v>11-Outlet Misc</v>
          </cell>
        </row>
        <row r="495">
          <cell r="B495" t="str">
            <v>Vijayanagar</v>
          </cell>
          <cell r="D495" t="str">
            <v>11-Outlet Misc</v>
          </cell>
        </row>
        <row r="496">
          <cell r="B496" t="str">
            <v>Vishweshwaraiah layout</v>
          </cell>
          <cell r="D496" t="str">
            <v>11-Outlet Misc</v>
          </cell>
        </row>
        <row r="497">
          <cell r="B497" t="str">
            <v>Whitefield</v>
          </cell>
          <cell r="D497" t="str">
            <v>11-Outlet Misc</v>
          </cell>
        </row>
        <row r="498">
          <cell r="B498" t="str">
            <v>Yelahanka</v>
          </cell>
          <cell r="D498" t="str">
            <v>11-Outlet Misc</v>
          </cell>
        </row>
        <row r="499">
          <cell r="B499" t="str">
            <v>1 MG</v>
          </cell>
          <cell r="D499" t="str">
            <v>11-Outlet Misc</v>
          </cell>
        </row>
        <row r="500">
          <cell r="B500" t="str">
            <v>Akshaya Nagar</v>
          </cell>
          <cell r="D500" t="str">
            <v>11-Outlet Misc</v>
          </cell>
        </row>
        <row r="501">
          <cell r="B501" t="str">
            <v>Andrahalli</v>
          </cell>
          <cell r="D501" t="str">
            <v>11-Outlet Misc</v>
          </cell>
        </row>
        <row r="502">
          <cell r="B502" t="str">
            <v>Bangalore Club</v>
          </cell>
          <cell r="D502" t="str">
            <v>11-Outlet Misc</v>
          </cell>
        </row>
        <row r="503">
          <cell r="B503" t="str">
            <v>Basavanagudi</v>
          </cell>
          <cell r="D503" t="str">
            <v>11-Outlet Misc</v>
          </cell>
        </row>
        <row r="504">
          <cell r="B504" t="str">
            <v>Channapatna</v>
          </cell>
          <cell r="D504" t="str">
            <v>11-Outlet Misc</v>
          </cell>
        </row>
        <row r="505">
          <cell r="B505" t="str">
            <v>Factory Outlet</v>
          </cell>
          <cell r="D505" t="str">
            <v>11-Outlet Misc</v>
          </cell>
        </row>
        <row r="506">
          <cell r="B506" t="str">
            <v>Hassan</v>
          </cell>
          <cell r="D506" t="str">
            <v>11-Outlet Misc</v>
          </cell>
        </row>
        <row r="507">
          <cell r="B507" t="str">
            <v>HSR Layout</v>
          </cell>
          <cell r="D507" t="str">
            <v>11-Outlet Misc</v>
          </cell>
        </row>
        <row r="508">
          <cell r="B508" t="str">
            <v>Indiranagar</v>
          </cell>
          <cell r="D508" t="str">
            <v>11-Outlet Misc</v>
          </cell>
        </row>
        <row r="509">
          <cell r="B509" t="str">
            <v>Jayanagar</v>
          </cell>
          <cell r="D509" t="str">
            <v>11-Outlet Misc</v>
          </cell>
        </row>
        <row r="510">
          <cell r="B510" t="str">
            <v>JP Nagar</v>
          </cell>
          <cell r="D510" t="str">
            <v>11-Outlet Misc</v>
          </cell>
        </row>
        <row r="511">
          <cell r="B511" t="str">
            <v>JP Nagar Paakashaala</v>
          </cell>
          <cell r="D511" t="str">
            <v>11-Outlet Misc</v>
          </cell>
        </row>
        <row r="512">
          <cell r="B512" t="str">
            <v>Kammanahalli</v>
          </cell>
          <cell r="D512" t="str">
            <v>11-Outlet Misc</v>
          </cell>
        </row>
        <row r="513">
          <cell r="B513" t="str">
            <v>Kanakpura Road</v>
          </cell>
          <cell r="D513" t="str">
            <v>11-Outlet Misc</v>
          </cell>
        </row>
        <row r="514">
          <cell r="B514" t="str">
            <v>Kengeri</v>
          </cell>
          <cell r="D514" t="str">
            <v>11-Outlet Misc</v>
          </cell>
        </row>
        <row r="515">
          <cell r="B515" t="str">
            <v>Koramangala</v>
          </cell>
          <cell r="D515" t="str">
            <v>11-Outlet Misc</v>
          </cell>
        </row>
        <row r="516">
          <cell r="B516" t="str">
            <v>Malleshwaram</v>
          </cell>
          <cell r="D516" t="str">
            <v>11-Outlet Misc</v>
          </cell>
        </row>
        <row r="517">
          <cell r="B517" t="str">
            <v>Malleshwaram Paakashaala</v>
          </cell>
          <cell r="D517" t="str">
            <v>11-Outlet Misc</v>
          </cell>
        </row>
        <row r="518">
          <cell r="B518" t="str">
            <v>Mandya Paakashaala</v>
          </cell>
          <cell r="D518" t="str">
            <v>11-Outlet Misc</v>
          </cell>
        </row>
        <row r="519">
          <cell r="B519" t="str">
            <v>Mangalore</v>
          </cell>
          <cell r="D519" t="str">
            <v>11-Outlet Misc</v>
          </cell>
        </row>
        <row r="520">
          <cell r="B520" t="str">
            <v>Mangalore Paakashala</v>
          </cell>
          <cell r="D520" t="str">
            <v>11-Outlet Misc</v>
          </cell>
        </row>
        <row r="521">
          <cell r="B521" t="str">
            <v>Mysuru Kalidasa Road</v>
          </cell>
          <cell r="D521" t="str">
            <v>11-Outlet Misc</v>
          </cell>
        </row>
        <row r="522">
          <cell r="B522" t="str">
            <v>Mysuru Urs Road</v>
          </cell>
          <cell r="D522" t="str">
            <v>11-Outlet Misc</v>
          </cell>
        </row>
        <row r="523">
          <cell r="B523" t="str">
            <v>Nandi Upachar</v>
          </cell>
          <cell r="D523" t="str">
            <v>11-Outlet Misc</v>
          </cell>
        </row>
        <row r="524">
          <cell r="B524" t="str">
            <v>Peenya</v>
          </cell>
          <cell r="D524" t="str">
            <v>11-Outlet Misc</v>
          </cell>
        </row>
        <row r="525">
          <cell r="B525" t="str">
            <v>RR Nagar</v>
          </cell>
          <cell r="D525" t="str">
            <v>11-Outlet Misc</v>
          </cell>
        </row>
        <row r="526">
          <cell r="B526" t="str">
            <v>Sahakar Nagar</v>
          </cell>
          <cell r="D526" t="str">
            <v>11-Outlet Misc</v>
          </cell>
        </row>
        <row r="527">
          <cell r="B527" t="str">
            <v>Sanjaynagar</v>
          </cell>
          <cell r="D527" t="str">
            <v>11-Outlet Misc</v>
          </cell>
        </row>
        <row r="528">
          <cell r="B528" t="str">
            <v>Sarjapura Road</v>
          </cell>
          <cell r="D528" t="str">
            <v>11-Outlet Misc</v>
          </cell>
        </row>
        <row r="529">
          <cell r="B529" t="str">
            <v>Shimoga</v>
          </cell>
          <cell r="D529" t="str">
            <v>11-Outlet Misc</v>
          </cell>
        </row>
        <row r="530">
          <cell r="B530" t="str">
            <v>T- Begur</v>
          </cell>
          <cell r="D530" t="str">
            <v>11-Outlet Misc</v>
          </cell>
        </row>
        <row r="531">
          <cell r="B531" t="str">
            <v>TC Palya</v>
          </cell>
          <cell r="D531" t="str">
            <v>11-Outlet Misc</v>
          </cell>
        </row>
        <row r="532">
          <cell r="B532" t="str">
            <v>Thanisandra</v>
          </cell>
          <cell r="D532" t="str">
            <v>11-Outlet Misc</v>
          </cell>
        </row>
        <row r="533">
          <cell r="B533" t="str">
            <v>Tumkur</v>
          </cell>
          <cell r="D533" t="str">
            <v>11-Outlet Misc</v>
          </cell>
        </row>
        <row r="534">
          <cell r="B534" t="str">
            <v>Udupi</v>
          </cell>
          <cell r="D534" t="str">
            <v>11-Outlet Misc</v>
          </cell>
        </row>
        <row r="535">
          <cell r="B535" t="str">
            <v>Uttarahalli</v>
          </cell>
          <cell r="D535" t="str">
            <v>11-Outlet Misc</v>
          </cell>
        </row>
        <row r="536">
          <cell r="B536" t="str">
            <v>Vijayanagar</v>
          </cell>
          <cell r="D536" t="str">
            <v>11-Outlet Misc</v>
          </cell>
        </row>
        <row r="537">
          <cell r="B537" t="str">
            <v>Vishweshwaraiah layout</v>
          </cell>
          <cell r="D537" t="str">
            <v>11-Outlet Misc</v>
          </cell>
        </row>
        <row r="538">
          <cell r="B538" t="str">
            <v>Whitefield</v>
          </cell>
          <cell r="D538" t="str">
            <v>11-Outlet Misc</v>
          </cell>
        </row>
        <row r="539">
          <cell r="B539" t="str">
            <v>Yelahanka</v>
          </cell>
          <cell r="D539" t="str">
            <v>11-Outlet Misc</v>
          </cell>
        </row>
        <row r="540">
          <cell r="B540" t="str">
            <v>1 MG</v>
          </cell>
          <cell r="D540" t="str">
            <v>Local Conveyance</v>
          </cell>
        </row>
        <row r="541">
          <cell r="B541" t="str">
            <v>Akshaya Nagar</v>
          </cell>
          <cell r="D541" t="str">
            <v>Local Conveyance</v>
          </cell>
        </row>
        <row r="542">
          <cell r="B542" t="str">
            <v>Andrahalli</v>
          </cell>
          <cell r="D542" t="str">
            <v>Local Conveyance</v>
          </cell>
        </row>
        <row r="543">
          <cell r="B543" t="str">
            <v>Bangalore Club</v>
          </cell>
          <cell r="D543" t="str">
            <v>Local Conveyance</v>
          </cell>
        </row>
        <row r="544">
          <cell r="B544" t="str">
            <v>Basavanagudi</v>
          </cell>
          <cell r="D544" t="str">
            <v>Local Conveyance</v>
          </cell>
        </row>
        <row r="545">
          <cell r="B545" t="str">
            <v>Channapatna</v>
          </cell>
          <cell r="D545" t="str">
            <v>Local Conveyance</v>
          </cell>
        </row>
        <row r="546">
          <cell r="B546" t="str">
            <v>Factory Outlet</v>
          </cell>
          <cell r="D546" t="str">
            <v>Local Conveyance</v>
          </cell>
        </row>
        <row r="547">
          <cell r="B547" t="str">
            <v>Hassan</v>
          </cell>
          <cell r="D547" t="str">
            <v>Local Conveyance</v>
          </cell>
        </row>
        <row r="548">
          <cell r="B548" t="str">
            <v>HSR Layout</v>
          </cell>
          <cell r="D548" t="str">
            <v>Local Conveyance</v>
          </cell>
        </row>
        <row r="549">
          <cell r="B549" t="str">
            <v>Indiranagar</v>
          </cell>
          <cell r="D549" t="str">
            <v>Local Conveyance</v>
          </cell>
        </row>
        <row r="550">
          <cell r="B550" t="str">
            <v>Jayanagar</v>
          </cell>
          <cell r="D550" t="str">
            <v>Local Conveyance</v>
          </cell>
        </row>
        <row r="551">
          <cell r="B551" t="str">
            <v>JP Nagar</v>
          </cell>
          <cell r="D551" t="str">
            <v>Local Conveyance</v>
          </cell>
        </row>
        <row r="552">
          <cell r="B552" t="str">
            <v>JP Nagar Paakashaala</v>
          </cell>
          <cell r="D552" t="str">
            <v>Local Conveyance</v>
          </cell>
        </row>
        <row r="553">
          <cell r="B553" t="str">
            <v>Kammanahalli</v>
          </cell>
          <cell r="D553" t="str">
            <v>Local Conveyance</v>
          </cell>
        </row>
        <row r="554">
          <cell r="B554" t="str">
            <v>Kanakpura Road</v>
          </cell>
          <cell r="D554" t="str">
            <v>Local Conveyance</v>
          </cell>
        </row>
        <row r="555">
          <cell r="B555" t="str">
            <v>Kengeri</v>
          </cell>
          <cell r="D555" t="str">
            <v>Local Conveyance</v>
          </cell>
        </row>
        <row r="556">
          <cell r="B556" t="str">
            <v>Koramangala</v>
          </cell>
          <cell r="D556" t="str">
            <v>Local Conveyance</v>
          </cell>
        </row>
        <row r="557">
          <cell r="B557" t="str">
            <v>Malleshwaram</v>
          </cell>
          <cell r="D557" t="str">
            <v>Local Conveyance</v>
          </cell>
        </row>
        <row r="558">
          <cell r="B558" t="str">
            <v>Malleshwaram Paakashaala</v>
          </cell>
          <cell r="D558" t="str">
            <v>Local Conveyance</v>
          </cell>
        </row>
        <row r="559">
          <cell r="B559" t="str">
            <v>Mandya Paakashaala</v>
          </cell>
          <cell r="D559" t="str">
            <v>Local Conveyance</v>
          </cell>
        </row>
        <row r="560">
          <cell r="B560" t="str">
            <v>Mangalore</v>
          </cell>
          <cell r="D560" t="str">
            <v>Local Conveyance</v>
          </cell>
        </row>
        <row r="561">
          <cell r="B561" t="str">
            <v>Mangalore Paakashala</v>
          </cell>
          <cell r="D561" t="str">
            <v>Local Conveyance</v>
          </cell>
        </row>
        <row r="562">
          <cell r="B562" t="str">
            <v>Mysuru Kalidasa Road</v>
          </cell>
          <cell r="D562" t="str">
            <v>Local Conveyance</v>
          </cell>
        </row>
        <row r="563">
          <cell r="B563" t="str">
            <v>Mysuru Urs Road</v>
          </cell>
          <cell r="D563" t="str">
            <v>Local Conveyance</v>
          </cell>
        </row>
        <row r="564">
          <cell r="B564" t="str">
            <v>Nandi Upachar</v>
          </cell>
          <cell r="D564" t="str">
            <v>Local Conveyance</v>
          </cell>
        </row>
        <row r="565">
          <cell r="B565" t="str">
            <v>Peenya</v>
          </cell>
          <cell r="D565" t="str">
            <v>Local Conveyance</v>
          </cell>
        </row>
        <row r="566">
          <cell r="B566" t="str">
            <v>RR Nagar</v>
          </cell>
          <cell r="D566" t="str">
            <v>Local Conveyance</v>
          </cell>
        </row>
        <row r="567">
          <cell r="B567" t="str">
            <v>Sahakar Nagar</v>
          </cell>
          <cell r="D567" t="str">
            <v>Local Conveyance</v>
          </cell>
        </row>
        <row r="568">
          <cell r="B568" t="str">
            <v>Sanjaynagar</v>
          </cell>
          <cell r="D568" t="str">
            <v>Local Conveyance</v>
          </cell>
        </row>
        <row r="569">
          <cell r="B569" t="str">
            <v>Sarjapura Road</v>
          </cell>
          <cell r="D569" t="str">
            <v>Local Conveyance</v>
          </cell>
        </row>
        <row r="570">
          <cell r="B570" t="str">
            <v>Shimoga</v>
          </cell>
          <cell r="D570" t="str">
            <v>Local Conveyance</v>
          </cell>
        </row>
        <row r="571">
          <cell r="B571" t="str">
            <v>T- Begur</v>
          </cell>
          <cell r="D571" t="str">
            <v>Local Conveyance</v>
          </cell>
        </row>
        <row r="572">
          <cell r="B572" t="str">
            <v>TC Palya</v>
          </cell>
          <cell r="D572" t="str">
            <v>Local Conveyance</v>
          </cell>
        </row>
        <row r="573">
          <cell r="B573" t="str">
            <v>Thanisandra</v>
          </cell>
          <cell r="D573" t="str">
            <v>Local Conveyance</v>
          </cell>
        </row>
        <row r="574">
          <cell r="B574" t="str">
            <v>Tumkur</v>
          </cell>
          <cell r="D574" t="str">
            <v>Local Conveyance</v>
          </cell>
        </row>
        <row r="575">
          <cell r="B575" t="str">
            <v>Udupi</v>
          </cell>
          <cell r="D575" t="str">
            <v>Local Conveyance</v>
          </cell>
        </row>
        <row r="576">
          <cell r="B576" t="str">
            <v>Uttarahalli</v>
          </cell>
          <cell r="D576" t="str">
            <v>Local Conveyance</v>
          </cell>
        </row>
        <row r="577">
          <cell r="B577" t="str">
            <v>Vijayanagar</v>
          </cell>
          <cell r="D577" t="str">
            <v>Local Conveyance</v>
          </cell>
        </row>
        <row r="578">
          <cell r="B578" t="str">
            <v>Vishweshwaraiah layout</v>
          </cell>
          <cell r="D578" t="str">
            <v>Local Conveyance</v>
          </cell>
        </row>
        <row r="579">
          <cell r="B579" t="str">
            <v>Whitefield</v>
          </cell>
          <cell r="D579" t="str">
            <v>Local Conveyance</v>
          </cell>
        </row>
        <row r="580">
          <cell r="B580" t="str">
            <v>Yelahanka</v>
          </cell>
          <cell r="D580" t="str">
            <v>Local Conveyance</v>
          </cell>
        </row>
        <row r="581">
          <cell r="B581" t="str">
            <v>1 MG</v>
          </cell>
          <cell r="D581" t="str">
            <v>11-Outlet Misc</v>
          </cell>
        </row>
        <row r="582">
          <cell r="B582" t="str">
            <v>Akshaya Nagar</v>
          </cell>
          <cell r="D582" t="str">
            <v>11-Outlet Misc</v>
          </cell>
        </row>
        <row r="583">
          <cell r="B583" t="str">
            <v>Andrahalli</v>
          </cell>
          <cell r="D583" t="str">
            <v>11-Outlet Misc</v>
          </cell>
        </row>
        <row r="584">
          <cell r="B584" t="str">
            <v>Bangalore Club</v>
          </cell>
          <cell r="D584" t="str">
            <v>11-Outlet Misc</v>
          </cell>
        </row>
        <row r="585">
          <cell r="B585" t="str">
            <v>Basavanagudi</v>
          </cell>
          <cell r="D585" t="str">
            <v>11-Outlet Misc</v>
          </cell>
        </row>
        <row r="586">
          <cell r="B586" t="str">
            <v>Channapatna</v>
          </cell>
          <cell r="D586" t="str">
            <v>11-Outlet Misc</v>
          </cell>
        </row>
        <row r="587">
          <cell r="B587" t="str">
            <v>Factory Outlet</v>
          </cell>
          <cell r="D587" t="str">
            <v>11-Outlet Misc</v>
          </cell>
        </row>
        <row r="588">
          <cell r="B588" t="str">
            <v>Hassan</v>
          </cell>
          <cell r="D588" t="str">
            <v>11-Outlet Misc</v>
          </cell>
        </row>
        <row r="589">
          <cell r="B589" t="str">
            <v>HSR Layout</v>
          </cell>
          <cell r="D589" t="str">
            <v>11-Outlet Misc</v>
          </cell>
        </row>
        <row r="590">
          <cell r="B590" t="str">
            <v>Indiranagar</v>
          </cell>
          <cell r="D590" t="str">
            <v>11-Outlet Misc</v>
          </cell>
        </row>
        <row r="591">
          <cell r="B591" t="str">
            <v>Jayanagar</v>
          </cell>
          <cell r="D591" t="str">
            <v>11-Outlet Misc</v>
          </cell>
        </row>
        <row r="592">
          <cell r="B592" t="str">
            <v>JP Nagar</v>
          </cell>
          <cell r="D592" t="str">
            <v>11-Outlet Misc</v>
          </cell>
        </row>
        <row r="593">
          <cell r="B593" t="str">
            <v>JP Nagar Paakashaala</v>
          </cell>
          <cell r="D593" t="str">
            <v>11-Outlet Misc</v>
          </cell>
        </row>
        <row r="594">
          <cell r="B594" t="str">
            <v>Kammanahalli</v>
          </cell>
          <cell r="D594" t="str">
            <v>11-Outlet Misc</v>
          </cell>
        </row>
        <row r="595">
          <cell r="B595" t="str">
            <v>Kanakpura Road</v>
          </cell>
          <cell r="D595" t="str">
            <v>11-Outlet Misc</v>
          </cell>
        </row>
        <row r="596">
          <cell r="B596" t="str">
            <v>Kengeri</v>
          </cell>
          <cell r="D596" t="str">
            <v>11-Outlet Misc</v>
          </cell>
        </row>
        <row r="597">
          <cell r="B597" t="str">
            <v>Koramangala</v>
          </cell>
          <cell r="D597" t="str">
            <v>11-Outlet Misc</v>
          </cell>
        </row>
        <row r="598">
          <cell r="B598" t="str">
            <v>Malleshwaram</v>
          </cell>
          <cell r="D598" t="str">
            <v>11-Outlet Misc</v>
          </cell>
        </row>
        <row r="599">
          <cell r="B599" t="str">
            <v>Malleshwaram Paakashaala</v>
          </cell>
          <cell r="D599" t="str">
            <v>11-Outlet Misc</v>
          </cell>
        </row>
        <row r="600">
          <cell r="B600" t="str">
            <v>Mandya Paakashaala</v>
          </cell>
          <cell r="D600" t="str">
            <v>11-Outlet Misc</v>
          </cell>
        </row>
        <row r="601">
          <cell r="B601" t="str">
            <v>Mangalore</v>
          </cell>
          <cell r="D601" t="str">
            <v>11-Outlet Misc</v>
          </cell>
        </row>
        <row r="602">
          <cell r="B602" t="str">
            <v>Mangalore Paakashala</v>
          </cell>
          <cell r="D602" t="str">
            <v>11-Outlet Misc</v>
          </cell>
        </row>
        <row r="603">
          <cell r="B603" t="str">
            <v>Mysuru Kalidasa Road</v>
          </cell>
          <cell r="D603" t="str">
            <v>11-Outlet Misc</v>
          </cell>
        </row>
        <row r="604">
          <cell r="B604" t="str">
            <v>Mysuru Urs Road</v>
          </cell>
          <cell r="D604" t="str">
            <v>11-Outlet Misc</v>
          </cell>
        </row>
        <row r="605">
          <cell r="B605" t="str">
            <v>Nandi Upachar</v>
          </cell>
          <cell r="D605" t="str">
            <v>11-Outlet Misc</v>
          </cell>
        </row>
        <row r="606">
          <cell r="B606" t="str">
            <v>Peenya</v>
          </cell>
          <cell r="D606" t="str">
            <v>11-Outlet Misc</v>
          </cell>
        </row>
        <row r="607">
          <cell r="B607" t="str">
            <v>RR Nagar</v>
          </cell>
          <cell r="D607" t="str">
            <v>11-Outlet Misc</v>
          </cell>
        </row>
        <row r="608">
          <cell r="B608" t="str">
            <v>Sahakar Nagar</v>
          </cell>
          <cell r="D608" t="str">
            <v>11-Outlet Misc</v>
          </cell>
        </row>
        <row r="609">
          <cell r="B609" t="str">
            <v>Sanjaynagar</v>
          </cell>
          <cell r="D609" t="str">
            <v>11-Outlet Misc</v>
          </cell>
        </row>
        <row r="610">
          <cell r="B610" t="str">
            <v>Sarjapura Road</v>
          </cell>
          <cell r="D610" t="str">
            <v>11-Outlet Misc</v>
          </cell>
        </row>
        <row r="611">
          <cell r="B611" t="str">
            <v>Shimoga</v>
          </cell>
          <cell r="D611" t="str">
            <v>11-Outlet Misc</v>
          </cell>
        </row>
        <row r="612">
          <cell r="B612" t="str">
            <v>T- Begur</v>
          </cell>
          <cell r="D612" t="str">
            <v>11-Outlet Misc</v>
          </cell>
        </row>
        <row r="613">
          <cell r="B613" t="str">
            <v>TC Palya</v>
          </cell>
          <cell r="D613" t="str">
            <v>11-Outlet Misc</v>
          </cell>
        </row>
        <row r="614">
          <cell r="B614" t="str">
            <v>Thanisandra</v>
          </cell>
          <cell r="D614" t="str">
            <v>11-Outlet Misc</v>
          </cell>
        </row>
        <row r="615">
          <cell r="B615" t="str">
            <v>Tumkur</v>
          </cell>
          <cell r="D615" t="str">
            <v>11-Outlet Misc</v>
          </cell>
        </row>
        <row r="616">
          <cell r="B616" t="str">
            <v>Udupi</v>
          </cell>
          <cell r="D616" t="str">
            <v>11-Outlet Misc</v>
          </cell>
        </row>
        <row r="617">
          <cell r="B617" t="str">
            <v>Uttarahalli</v>
          </cell>
          <cell r="D617" t="str">
            <v>11-Outlet Misc</v>
          </cell>
        </row>
        <row r="618">
          <cell r="B618" t="str">
            <v>Vijayanagar</v>
          </cell>
          <cell r="D618" t="str">
            <v>11-Outlet Misc</v>
          </cell>
        </row>
        <row r="619">
          <cell r="B619" t="str">
            <v>Vishweshwaraiah layout</v>
          </cell>
          <cell r="D619" t="str">
            <v>11-Outlet Misc</v>
          </cell>
        </row>
        <row r="620">
          <cell r="B620" t="str">
            <v>Whitefield</v>
          </cell>
          <cell r="D620" t="str">
            <v>11-Outlet Misc</v>
          </cell>
        </row>
        <row r="621">
          <cell r="B621" t="str">
            <v>Yelahanka</v>
          </cell>
          <cell r="D621" t="str">
            <v>11-Outlet Misc</v>
          </cell>
        </row>
        <row r="622">
          <cell r="B622" t="str">
            <v>1 MG</v>
          </cell>
          <cell r="D622" t="str">
            <v>05-Outlet Commissions &amp; Others</v>
          </cell>
          <cell r="E622">
            <v>0</v>
          </cell>
        </row>
        <row r="623">
          <cell r="B623" t="str">
            <v>Akshaya Nagar</v>
          </cell>
          <cell r="D623" t="str">
            <v>05-Outlet Commissions &amp; Others</v>
          </cell>
          <cell r="E623">
            <v>0</v>
          </cell>
        </row>
        <row r="624">
          <cell r="B624" t="str">
            <v>Andrahalli</v>
          </cell>
          <cell r="D624" t="str">
            <v>05-Outlet Commissions &amp; Others</v>
          </cell>
          <cell r="E624">
            <v>191831.41000000003</v>
          </cell>
        </row>
        <row r="625">
          <cell r="B625" t="str">
            <v>Bangalore Club</v>
          </cell>
          <cell r="D625" t="str">
            <v>05-Outlet Commissions &amp; Others</v>
          </cell>
          <cell r="E625">
            <v>0</v>
          </cell>
        </row>
        <row r="626">
          <cell r="B626" t="str">
            <v>Basavanagudi</v>
          </cell>
          <cell r="D626" t="str">
            <v>05-Outlet Commissions &amp; Others</v>
          </cell>
          <cell r="E626">
            <v>232289.60499999998</v>
          </cell>
        </row>
        <row r="627">
          <cell r="B627" t="str">
            <v>Channapatna</v>
          </cell>
          <cell r="D627" t="str">
            <v>05-Outlet Commissions &amp; Others</v>
          </cell>
          <cell r="E627">
            <v>0</v>
          </cell>
        </row>
        <row r="628">
          <cell r="B628" t="str">
            <v>Factory Outlet</v>
          </cell>
          <cell r="D628" t="str">
            <v>05-Outlet Commissions &amp; Others</v>
          </cell>
          <cell r="E628">
            <v>0</v>
          </cell>
        </row>
        <row r="629">
          <cell r="B629" t="str">
            <v>Hassan</v>
          </cell>
          <cell r="D629" t="str">
            <v>05-Outlet Commissions &amp; Others</v>
          </cell>
          <cell r="E629">
            <v>70629.51999999999</v>
          </cell>
        </row>
        <row r="630">
          <cell r="B630" t="str">
            <v>HSR Layout</v>
          </cell>
          <cell r="D630" t="str">
            <v>05-Outlet Commissions &amp; Others</v>
          </cell>
          <cell r="E630">
            <v>487898.66999999981</v>
          </cell>
        </row>
        <row r="631">
          <cell r="B631" t="str">
            <v>Indiranagar</v>
          </cell>
          <cell r="D631" t="str">
            <v>05-Outlet Commissions &amp; Others</v>
          </cell>
          <cell r="E631">
            <v>614301.20000000019</v>
          </cell>
        </row>
        <row r="632">
          <cell r="B632" t="str">
            <v>Jayanagar</v>
          </cell>
          <cell r="D632" t="str">
            <v>05-Outlet Commissions &amp; Others</v>
          </cell>
          <cell r="E632">
            <v>160899.90999999997</v>
          </cell>
        </row>
        <row r="633">
          <cell r="B633" t="str">
            <v>JP Nagar</v>
          </cell>
          <cell r="D633" t="str">
            <v>05-Outlet Commissions &amp; Others</v>
          </cell>
          <cell r="E633">
            <v>447034.66999999969</v>
          </cell>
        </row>
        <row r="634">
          <cell r="B634" t="str">
            <v>JP Nagar Paakashaala</v>
          </cell>
          <cell r="D634" t="str">
            <v>05-Outlet Commissions &amp; Others</v>
          </cell>
          <cell r="E634">
            <v>0</v>
          </cell>
        </row>
        <row r="635">
          <cell r="B635" t="str">
            <v>Kammanahalli</v>
          </cell>
          <cell r="D635" t="str">
            <v>05-Outlet Commissions &amp; Others</v>
          </cell>
          <cell r="E635">
            <v>305180.17</v>
          </cell>
        </row>
        <row r="636">
          <cell r="B636" t="str">
            <v>Kanakpura Road</v>
          </cell>
          <cell r="D636" t="str">
            <v>05-Outlet Commissions &amp; Others</v>
          </cell>
          <cell r="E636">
            <v>79357.210000000021</v>
          </cell>
        </row>
        <row r="637">
          <cell r="B637" t="str">
            <v>Kengeri</v>
          </cell>
          <cell r="D637" t="str">
            <v>05-Outlet Commissions &amp; Others</v>
          </cell>
          <cell r="E637">
            <v>284630.00999999995</v>
          </cell>
        </row>
        <row r="638">
          <cell r="B638" t="str">
            <v>Koramangala</v>
          </cell>
          <cell r="D638" t="str">
            <v>05-Outlet Commissions &amp; Others</v>
          </cell>
          <cell r="E638">
            <v>358648.32999999996</v>
          </cell>
        </row>
        <row r="639">
          <cell r="B639" t="str">
            <v>Malleshwaram</v>
          </cell>
          <cell r="D639" t="str">
            <v>05-Outlet Commissions &amp; Others</v>
          </cell>
          <cell r="E639">
            <v>287404.43</v>
          </cell>
        </row>
        <row r="640">
          <cell r="B640" t="str">
            <v>Malleshwaram Paakashaala</v>
          </cell>
          <cell r="D640" t="str">
            <v>05-Outlet Commissions &amp; Others</v>
          </cell>
          <cell r="E640">
            <v>0</v>
          </cell>
        </row>
        <row r="641">
          <cell r="B641" t="str">
            <v>Mandya Paakashaala</v>
          </cell>
          <cell r="D641" t="str">
            <v>05-Outlet Commissions &amp; Others</v>
          </cell>
          <cell r="E641">
            <v>0</v>
          </cell>
        </row>
        <row r="642">
          <cell r="B642" t="str">
            <v>Mangalore</v>
          </cell>
          <cell r="D642" t="str">
            <v>05-Outlet Commissions &amp; Others</v>
          </cell>
          <cell r="E642">
            <v>66030.62</v>
          </cell>
        </row>
        <row r="643">
          <cell r="B643" t="str">
            <v>Mangalore Paakashala</v>
          </cell>
          <cell r="D643" t="str">
            <v>05-Outlet Commissions &amp; Others</v>
          </cell>
          <cell r="E643">
            <v>0</v>
          </cell>
        </row>
        <row r="644">
          <cell r="B644" t="str">
            <v>Mysuru Kalidasa Road</v>
          </cell>
          <cell r="D644" t="str">
            <v>05-Outlet Commissions &amp; Others</v>
          </cell>
          <cell r="E644">
            <v>115804.92</v>
          </cell>
        </row>
        <row r="645">
          <cell r="B645" t="str">
            <v>Mysuru Urs Road</v>
          </cell>
          <cell r="D645" t="str">
            <v>05-Outlet Commissions &amp; Others</v>
          </cell>
          <cell r="E645">
            <v>108833.25</v>
          </cell>
        </row>
        <row r="646">
          <cell r="B646" t="str">
            <v>Nandi Upachar</v>
          </cell>
          <cell r="D646" t="str">
            <v>05-Outlet Commissions &amp; Others</v>
          </cell>
          <cell r="E646">
            <v>66171.800000000017</v>
          </cell>
        </row>
        <row r="647">
          <cell r="B647" t="str">
            <v>Peenya</v>
          </cell>
          <cell r="D647" t="str">
            <v>05-Outlet Commissions &amp; Others</v>
          </cell>
          <cell r="E647">
            <v>133132.62</v>
          </cell>
        </row>
        <row r="648">
          <cell r="B648" t="str">
            <v>RR Nagar</v>
          </cell>
          <cell r="D648" t="str">
            <v>05-Outlet Commissions &amp; Others</v>
          </cell>
          <cell r="E648">
            <v>215416.14999999997</v>
          </cell>
        </row>
        <row r="649">
          <cell r="B649" t="str">
            <v>Sahakar Nagar</v>
          </cell>
          <cell r="D649" t="str">
            <v>05-Outlet Commissions &amp; Others</v>
          </cell>
          <cell r="E649">
            <v>407193.18999999983</v>
          </cell>
        </row>
        <row r="650">
          <cell r="B650" t="str">
            <v>Sanjaynagar</v>
          </cell>
          <cell r="D650" t="str">
            <v>05-Outlet Commissions &amp; Others</v>
          </cell>
          <cell r="E650">
            <v>514247.70999999996</v>
          </cell>
        </row>
        <row r="651">
          <cell r="B651" t="str">
            <v>Sarjapura Road</v>
          </cell>
          <cell r="D651" t="str">
            <v>05-Outlet Commissions &amp; Others</v>
          </cell>
          <cell r="E651">
            <v>578725.99000000034</v>
          </cell>
        </row>
        <row r="652">
          <cell r="B652" t="str">
            <v>Shimoga</v>
          </cell>
          <cell r="D652" t="str">
            <v>05-Outlet Commissions &amp; Others</v>
          </cell>
          <cell r="E652">
            <v>178269.59999999995</v>
          </cell>
        </row>
        <row r="653">
          <cell r="B653" t="str">
            <v>T- Begur</v>
          </cell>
          <cell r="D653" t="str">
            <v>05-Outlet Commissions &amp; Others</v>
          </cell>
          <cell r="E653">
            <v>0</v>
          </cell>
        </row>
        <row r="654">
          <cell r="B654" t="str">
            <v>TC Palya</v>
          </cell>
          <cell r="D654" t="str">
            <v>05-Outlet Commissions &amp; Others</v>
          </cell>
          <cell r="E654">
            <v>341864.38999999996</v>
          </cell>
        </row>
        <row r="655">
          <cell r="B655" t="str">
            <v>Thanisandra</v>
          </cell>
          <cell r="D655" t="str">
            <v>05-Outlet Commissions &amp; Others</v>
          </cell>
          <cell r="E655">
            <v>274376.4099999998</v>
          </cell>
        </row>
        <row r="656">
          <cell r="B656" t="str">
            <v>Tumkur</v>
          </cell>
          <cell r="D656" t="str">
            <v>05-Outlet Commissions &amp; Others</v>
          </cell>
          <cell r="E656">
            <v>162566.91999999993</v>
          </cell>
        </row>
        <row r="657">
          <cell r="B657" t="str">
            <v>Udupi</v>
          </cell>
          <cell r="D657" t="str">
            <v>05-Outlet Commissions &amp; Others</v>
          </cell>
          <cell r="E657">
            <v>136833.68</v>
          </cell>
        </row>
        <row r="658">
          <cell r="B658" t="str">
            <v>Uttarahalli</v>
          </cell>
          <cell r="D658" t="str">
            <v>05-Outlet Commissions &amp; Others</v>
          </cell>
          <cell r="E658">
            <v>153284.74</v>
          </cell>
        </row>
        <row r="659">
          <cell r="B659" t="str">
            <v>Vijayanagar</v>
          </cell>
          <cell r="D659" t="str">
            <v>05-Outlet Commissions &amp; Others</v>
          </cell>
          <cell r="E659">
            <v>330818.46999999997</v>
          </cell>
        </row>
        <row r="660">
          <cell r="B660" t="str">
            <v>Vishweshwaraiah layout</v>
          </cell>
          <cell r="D660" t="str">
            <v>05-Outlet Commissions &amp; Others</v>
          </cell>
          <cell r="E660">
            <v>208427.07999999996</v>
          </cell>
        </row>
        <row r="661">
          <cell r="B661" t="str">
            <v>Whitefield</v>
          </cell>
          <cell r="D661" t="str">
            <v>05-Outlet Commissions &amp; Others</v>
          </cell>
          <cell r="E661">
            <v>579060.40999999992</v>
          </cell>
        </row>
        <row r="662">
          <cell r="B662" t="str">
            <v>Yelahanka</v>
          </cell>
          <cell r="D662" t="str">
            <v>05-Outlet Commissions &amp; Others</v>
          </cell>
          <cell r="E662">
            <v>334094.51000000013</v>
          </cell>
        </row>
        <row r="663">
          <cell r="B663" t="str">
            <v>1 MG</v>
          </cell>
          <cell r="D663" t="str">
            <v>05-Outlet Commissions &amp; Others</v>
          </cell>
        </row>
        <row r="664">
          <cell r="B664" t="str">
            <v>Akshaya Nagar</v>
          </cell>
          <cell r="D664" t="str">
            <v>05-Outlet Commissions &amp; Others</v>
          </cell>
        </row>
        <row r="665">
          <cell r="B665" t="str">
            <v>Andrahalli</v>
          </cell>
          <cell r="D665" t="str">
            <v>05-Outlet Commissions &amp; Others</v>
          </cell>
        </row>
        <row r="666">
          <cell r="B666" t="str">
            <v>Bangalore Club</v>
          </cell>
          <cell r="D666" t="str">
            <v>05-Outlet Commissions &amp; Others</v>
          </cell>
        </row>
        <row r="667">
          <cell r="B667" t="str">
            <v>Basavanagudi</v>
          </cell>
          <cell r="D667" t="str">
            <v>05-Outlet Commissions &amp; Others</v>
          </cell>
        </row>
        <row r="668">
          <cell r="B668" t="str">
            <v>Channapatna</v>
          </cell>
          <cell r="D668" t="str">
            <v>05-Outlet Commissions &amp; Others</v>
          </cell>
        </row>
        <row r="669">
          <cell r="B669" t="str">
            <v>Factory Outlet</v>
          </cell>
          <cell r="D669" t="str">
            <v>05-Outlet Commissions &amp; Others</v>
          </cell>
        </row>
        <row r="670">
          <cell r="B670" t="str">
            <v>Hassan</v>
          </cell>
          <cell r="D670" t="str">
            <v>05-Outlet Commissions &amp; Others</v>
          </cell>
        </row>
        <row r="671">
          <cell r="B671" t="str">
            <v>HSR Layout</v>
          </cell>
          <cell r="D671" t="str">
            <v>05-Outlet Commissions &amp; Others</v>
          </cell>
        </row>
        <row r="672">
          <cell r="B672" t="str">
            <v>Indiranagar</v>
          </cell>
          <cell r="D672" t="str">
            <v>05-Outlet Commissions &amp; Others</v>
          </cell>
        </row>
        <row r="673">
          <cell r="B673" t="str">
            <v>Jayanagar</v>
          </cell>
          <cell r="D673" t="str">
            <v>05-Outlet Commissions &amp; Others</v>
          </cell>
        </row>
        <row r="674">
          <cell r="B674" t="str">
            <v>JP Nagar</v>
          </cell>
          <cell r="D674" t="str">
            <v>05-Outlet Commissions &amp; Others</v>
          </cell>
        </row>
        <row r="675">
          <cell r="B675" t="str">
            <v>JP Nagar Paakashaala</v>
          </cell>
          <cell r="D675" t="str">
            <v>05-Outlet Commissions &amp; Others</v>
          </cell>
        </row>
        <row r="676">
          <cell r="B676" t="str">
            <v>Kammanahalli</v>
          </cell>
          <cell r="D676" t="str">
            <v>05-Outlet Commissions &amp; Others</v>
          </cell>
        </row>
        <row r="677">
          <cell r="B677" t="str">
            <v>Kanakpura Road</v>
          </cell>
          <cell r="D677" t="str">
            <v>05-Outlet Commissions &amp; Others</v>
          </cell>
        </row>
        <row r="678">
          <cell r="B678" t="str">
            <v>Kengeri</v>
          </cell>
          <cell r="D678" t="str">
            <v>05-Outlet Commissions &amp; Others</v>
          </cell>
        </row>
        <row r="679">
          <cell r="B679" t="str">
            <v>Koramangala</v>
          </cell>
          <cell r="D679" t="str">
            <v>05-Outlet Commissions &amp; Others</v>
          </cell>
        </row>
        <row r="680">
          <cell r="B680" t="str">
            <v>Malleshwaram</v>
          </cell>
          <cell r="D680" t="str">
            <v>05-Outlet Commissions &amp; Others</v>
          </cell>
        </row>
        <row r="681">
          <cell r="B681" t="str">
            <v>Malleshwaram Paakashaala</v>
          </cell>
          <cell r="D681" t="str">
            <v>05-Outlet Commissions &amp; Others</v>
          </cell>
        </row>
        <row r="682">
          <cell r="B682" t="str">
            <v>Mandya Paakashaala</v>
          </cell>
          <cell r="D682" t="str">
            <v>05-Outlet Commissions &amp; Others</v>
          </cell>
        </row>
        <row r="683">
          <cell r="B683" t="str">
            <v>Mangalore</v>
          </cell>
          <cell r="D683" t="str">
            <v>05-Outlet Commissions &amp; Others</v>
          </cell>
        </row>
        <row r="684">
          <cell r="B684" t="str">
            <v>Mangalore Paakashala</v>
          </cell>
          <cell r="D684" t="str">
            <v>05-Outlet Commissions &amp; Others</v>
          </cell>
        </row>
        <row r="685">
          <cell r="B685" t="str">
            <v>Mysuru Kalidasa Road</v>
          </cell>
          <cell r="D685" t="str">
            <v>05-Outlet Commissions &amp; Others</v>
          </cell>
        </row>
        <row r="686">
          <cell r="B686" t="str">
            <v>Mysuru Urs Road</v>
          </cell>
          <cell r="D686" t="str">
            <v>05-Outlet Commissions &amp; Others</v>
          </cell>
        </row>
        <row r="687">
          <cell r="B687" t="str">
            <v>Nandi Upachar</v>
          </cell>
          <cell r="D687" t="str">
            <v>05-Outlet Commissions &amp; Others</v>
          </cell>
        </row>
        <row r="688">
          <cell r="B688" t="str">
            <v>Peenya</v>
          </cell>
          <cell r="D688" t="str">
            <v>05-Outlet Commissions &amp; Others</v>
          </cell>
        </row>
        <row r="689">
          <cell r="B689" t="str">
            <v>RR Nagar</v>
          </cell>
          <cell r="D689" t="str">
            <v>05-Outlet Commissions &amp; Others</v>
          </cell>
        </row>
        <row r="690">
          <cell r="B690" t="str">
            <v>Sahakar Nagar</v>
          </cell>
          <cell r="D690" t="str">
            <v>05-Outlet Commissions &amp; Others</v>
          </cell>
        </row>
        <row r="691">
          <cell r="B691" t="str">
            <v>Sanjaynagar</v>
          </cell>
          <cell r="D691" t="str">
            <v>05-Outlet Commissions &amp; Others</v>
          </cell>
        </row>
        <row r="692">
          <cell r="B692" t="str">
            <v>Sarjapura Road</v>
          </cell>
          <cell r="D692" t="str">
            <v>05-Outlet Commissions &amp; Others</v>
          </cell>
        </row>
        <row r="693">
          <cell r="B693" t="str">
            <v>Shimoga</v>
          </cell>
          <cell r="D693" t="str">
            <v>05-Outlet Commissions &amp; Others</v>
          </cell>
        </row>
        <row r="694">
          <cell r="B694" t="str">
            <v>T- Begur</v>
          </cell>
          <cell r="D694" t="str">
            <v>05-Outlet Commissions &amp; Others</v>
          </cell>
        </row>
        <row r="695">
          <cell r="B695" t="str">
            <v>TC Palya</v>
          </cell>
          <cell r="D695" t="str">
            <v>05-Outlet Commissions &amp; Others</v>
          </cell>
        </row>
        <row r="696">
          <cell r="B696" t="str">
            <v>Thanisandra</v>
          </cell>
          <cell r="D696" t="str">
            <v>05-Outlet Commissions &amp; Others</v>
          </cell>
        </row>
        <row r="697">
          <cell r="B697" t="str">
            <v>Tumkur</v>
          </cell>
          <cell r="D697" t="str">
            <v>05-Outlet Commissions &amp; Others</v>
          </cell>
        </row>
        <row r="698">
          <cell r="B698" t="str">
            <v>Udupi</v>
          </cell>
          <cell r="D698" t="str">
            <v>05-Outlet Commissions &amp; Others</v>
          </cell>
        </row>
        <row r="699">
          <cell r="B699" t="str">
            <v>Uttarahalli</v>
          </cell>
          <cell r="D699" t="str">
            <v>05-Outlet Commissions &amp; Others</v>
          </cell>
        </row>
        <row r="700">
          <cell r="B700" t="str">
            <v>Vijayanagar</v>
          </cell>
          <cell r="D700" t="str">
            <v>05-Outlet Commissions &amp; Others</v>
          </cell>
        </row>
        <row r="701">
          <cell r="B701" t="str">
            <v>Vishweshwaraiah layout</v>
          </cell>
          <cell r="D701" t="str">
            <v>05-Outlet Commissions &amp; Others</v>
          </cell>
        </row>
        <row r="702">
          <cell r="B702" t="str">
            <v>Whitefield</v>
          </cell>
          <cell r="D702" t="str">
            <v>05-Outlet Commissions &amp; Others</v>
          </cell>
        </row>
        <row r="703">
          <cell r="B703" t="str">
            <v>Yelahanka</v>
          </cell>
          <cell r="D703" t="str">
            <v>05-Outlet Commissions &amp; Others</v>
          </cell>
        </row>
        <row r="704">
          <cell r="B704" t="str">
            <v>1 MG</v>
          </cell>
          <cell r="D704" t="str">
            <v>11-Outlet Misc</v>
          </cell>
        </row>
        <row r="705">
          <cell r="B705" t="str">
            <v>Akshaya Nagar</v>
          </cell>
          <cell r="D705" t="str">
            <v>11-Outlet Misc</v>
          </cell>
        </row>
        <row r="706">
          <cell r="B706" t="str">
            <v>Andrahalli</v>
          </cell>
          <cell r="D706" t="str">
            <v>11-Outlet Misc</v>
          </cell>
        </row>
        <row r="707">
          <cell r="B707" t="str">
            <v>Bangalore Club</v>
          </cell>
          <cell r="D707" t="str">
            <v>11-Outlet Misc</v>
          </cell>
        </row>
        <row r="708">
          <cell r="B708" t="str">
            <v>Basavanagudi</v>
          </cell>
          <cell r="D708" t="str">
            <v>11-Outlet Misc</v>
          </cell>
        </row>
        <row r="709">
          <cell r="B709" t="str">
            <v>Channapatna</v>
          </cell>
          <cell r="D709" t="str">
            <v>11-Outlet Misc</v>
          </cell>
        </row>
        <row r="710">
          <cell r="B710" t="str">
            <v>Factory Outlet</v>
          </cell>
          <cell r="D710" t="str">
            <v>11-Outlet Misc</v>
          </cell>
        </row>
        <row r="711">
          <cell r="B711" t="str">
            <v>Hassan</v>
          </cell>
          <cell r="D711" t="str">
            <v>11-Outlet Misc</v>
          </cell>
        </row>
        <row r="712">
          <cell r="B712" t="str">
            <v>HSR Layout</v>
          </cell>
          <cell r="D712" t="str">
            <v>11-Outlet Misc</v>
          </cell>
        </row>
        <row r="713">
          <cell r="B713" t="str">
            <v>Indiranagar</v>
          </cell>
          <cell r="D713" t="str">
            <v>11-Outlet Misc</v>
          </cell>
        </row>
        <row r="714">
          <cell r="B714" t="str">
            <v>Jayanagar</v>
          </cell>
          <cell r="D714" t="str">
            <v>11-Outlet Misc</v>
          </cell>
        </row>
        <row r="715">
          <cell r="B715" t="str">
            <v>JP Nagar</v>
          </cell>
          <cell r="D715" t="str">
            <v>11-Outlet Misc</v>
          </cell>
        </row>
        <row r="716">
          <cell r="B716" t="str">
            <v>JP Nagar Paakashaala</v>
          </cell>
          <cell r="D716" t="str">
            <v>11-Outlet Misc</v>
          </cell>
        </row>
        <row r="717">
          <cell r="B717" t="str">
            <v>Kammanahalli</v>
          </cell>
          <cell r="D717" t="str">
            <v>11-Outlet Misc</v>
          </cell>
        </row>
        <row r="718">
          <cell r="B718" t="str">
            <v>Kanakpura Road</v>
          </cell>
          <cell r="D718" t="str">
            <v>11-Outlet Misc</v>
          </cell>
        </row>
        <row r="719">
          <cell r="B719" t="str">
            <v>Kengeri</v>
          </cell>
          <cell r="D719" t="str">
            <v>11-Outlet Misc</v>
          </cell>
        </row>
        <row r="720">
          <cell r="B720" t="str">
            <v>Koramangala</v>
          </cell>
          <cell r="D720" t="str">
            <v>11-Outlet Misc</v>
          </cell>
        </row>
        <row r="721">
          <cell r="B721" t="str">
            <v>Malleshwaram</v>
          </cell>
          <cell r="D721" t="str">
            <v>11-Outlet Misc</v>
          </cell>
        </row>
        <row r="722">
          <cell r="B722" t="str">
            <v>Malleshwaram Paakashaala</v>
          </cell>
          <cell r="D722" t="str">
            <v>11-Outlet Misc</v>
          </cell>
        </row>
        <row r="723">
          <cell r="B723" t="str">
            <v>Mandya Paakashaala</v>
          </cell>
          <cell r="D723" t="str">
            <v>11-Outlet Misc</v>
          </cell>
        </row>
        <row r="724">
          <cell r="B724" t="str">
            <v>Mangalore</v>
          </cell>
          <cell r="D724" t="str">
            <v>11-Outlet Misc</v>
          </cell>
        </row>
        <row r="725">
          <cell r="B725" t="str">
            <v>Mangalore Paakashala</v>
          </cell>
          <cell r="D725" t="str">
            <v>11-Outlet Misc</v>
          </cell>
        </row>
        <row r="726">
          <cell r="B726" t="str">
            <v>Mysuru Kalidasa Road</v>
          </cell>
          <cell r="D726" t="str">
            <v>11-Outlet Misc</v>
          </cell>
        </row>
        <row r="727">
          <cell r="B727" t="str">
            <v>Mysuru Urs Road</v>
          </cell>
          <cell r="D727" t="str">
            <v>11-Outlet Misc</v>
          </cell>
        </row>
        <row r="728">
          <cell r="B728" t="str">
            <v>Nandi Upachar</v>
          </cell>
          <cell r="D728" t="str">
            <v>11-Outlet Misc</v>
          </cell>
        </row>
        <row r="729">
          <cell r="B729" t="str">
            <v>Peenya</v>
          </cell>
          <cell r="D729" t="str">
            <v>11-Outlet Misc</v>
          </cell>
        </row>
        <row r="730">
          <cell r="B730" t="str">
            <v>RR Nagar</v>
          </cell>
          <cell r="D730" t="str">
            <v>11-Outlet Misc</v>
          </cell>
        </row>
        <row r="731">
          <cell r="B731" t="str">
            <v>Sahakar Nagar</v>
          </cell>
          <cell r="D731" t="str">
            <v>11-Outlet Misc</v>
          </cell>
        </row>
        <row r="732">
          <cell r="B732" t="str">
            <v>Sanjaynagar</v>
          </cell>
          <cell r="D732" t="str">
            <v>11-Outlet Misc</v>
          </cell>
        </row>
        <row r="733">
          <cell r="B733" t="str">
            <v>Sarjapura Road</v>
          </cell>
          <cell r="D733" t="str">
            <v>11-Outlet Misc</v>
          </cell>
        </row>
        <row r="734">
          <cell r="B734" t="str">
            <v>Shimoga</v>
          </cell>
          <cell r="D734" t="str">
            <v>11-Outlet Misc</v>
          </cell>
        </row>
        <row r="735">
          <cell r="B735" t="str">
            <v>T- Begur</v>
          </cell>
          <cell r="D735" t="str">
            <v>11-Outlet Misc</v>
          </cell>
        </row>
        <row r="736">
          <cell r="B736" t="str">
            <v>TC Palya</v>
          </cell>
          <cell r="D736" t="str">
            <v>11-Outlet Misc</v>
          </cell>
        </row>
        <row r="737">
          <cell r="B737" t="str">
            <v>Thanisandra</v>
          </cell>
          <cell r="D737" t="str">
            <v>11-Outlet Misc</v>
          </cell>
        </row>
        <row r="738">
          <cell r="B738" t="str">
            <v>Tumkur</v>
          </cell>
          <cell r="D738" t="str">
            <v>11-Outlet Misc</v>
          </cell>
        </row>
        <row r="739">
          <cell r="B739" t="str">
            <v>Udupi</v>
          </cell>
          <cell r="D739" t="str">
            <v>11-Outlet Misc</v>
          </cell>
        </row>
        <row r="740">
          <cell r="B740" t="str">
            <v>Uttarahalli</v>
          </cell>
          <cell r="D740" t="str">
            <v>11-Outlet Misc</v>
          </cell>
        </row>
        <row r="741">
          <cell r="B741" t="str">
            <v>Vijayanagar</v>
          </cell>
          <cell r="D741" t="str">
            <v>11-Outlet Misc</v>
          </cell>
        </row>
        <row r="742">
          <cell r="B742" t="str">
            <v>Vishweshwaraiah layout</v>
          </cell>
          <cell r="D742" t="str">
            <v>11-Outlet Misc</v>
          </cell>
        </row>
        <row r="743">
          <cell r="B743" t="str">
            <v>Whitefield</v>
          </cell>
          <cell r="D743" t="str">
            <v>11-Outlet Misc</v>
          </cell>
        </row>
        <row r="744">
          <cell r="B744" t="str">
            <v>Yelahanka</v>
          </cell>
          <cell r="D744" t="str">
            <v>11-Outlet Misc</v>
          </cell>
        </row>
        <row r="745">
          <cell r="B745" t="str">
            <v>1 MG</v>
          </cell>
          <cell r="D745" t="str">
            <v>IT Charges</v>
          </cell>
        </row>
        <row r="746">
          <cell r="B746" t="str">
            <v>Akshaya Nagar</v>
          </cell>
          <cell r="D746" t="str">
            <v>IT Charges</v>
          </cell>
        </row>
        <row r="747">
          <cell r="B747" t="str">
            <v>Andrahalli</v>
          </cell>
          <cell r="D747" t="str">
            <v>IT Charges</v>
          </cell>
        </row>
        <row r="748">
          <cell r="B748" t="str">
            <v>Bangalore Club</v>
          </cell>
          <cell r="D748" t="str">
            <v>IT Charges</v>
          </cell>
        </row>
        <row r="749">
          <cell r="B749" t="str">
            <v>Basavanagudi</v>
          </cell>
          <cell r="D749" t="str">
            <v>IT Charges</v>
          </cell>
        </row>
        <row r="750">
          <cell r="B750" t="str">
            <v>Channapatna</v>
          </cell>
          <cell r="D750" t="str">
            <v>IT Charges</v>
          </cell>
        </row>
        <row r="751">
          <cell r="B751" t="str">
            <v>Factory Outlet</v>
          </cell>
          <cell r="D751" t="str">
            <v>IT Charges</v>
          </cell>
        </row>
        <row r="752">
          <cell r="B752" t="str">
            <v>Hassan</v>
          </cell>
          <cell r="D752" t="str">
            <v>IT Charges</v>
          </cell>
        </row>
        <row r="753">
          <cell r="B753" t="str">
            <v>HSR Layout</v>
          </cell>
          <cell r="D753" t="str">
            <v>IT Charges</v>
          </cell>
        </row>
        <row r="754">
          <cell r="B754" t="str">
            <v>Indiranagar</v>
          </cell>
          <cell r="D754" t="str">
            <v>IT Charges</v>
          </cell>
        </row>
        <row r="755">
          <cell r="B755" t="str">
            <v>Jayanagar</v>
          </cell>
          <cell r="D755" t="str">
            <v>IT Charges</v>
          </cell>
        </row>
        <row r="756">
          <cell r="B756" t="str">
            <v>JP Nagar</v>
          </cell>
          <cell r="D756" t="str">
            <v>IT Charges</v>
          </cell>
        </row>
        <row r="757">
          <cell r="B757" t="str">
            <v>JP Nagar Paakashaala</v>
          </cell>
          <cell r="D757" t="str">
            <v>IT Charges</v>
          </cell>
        </row>
        <row r="758">
          <cell r="B758" t="str">
            <v>Kammanahalli</v>
          </cell>
          <cell r="D758" t="str">
            <v>IT Charges</v>
          </cell>
        </row>
        <row r="759">
          <cell r="B759" t="str">
            <v>Kanakpura Road</v>
          </cell>
          <cell r="D759" t="str">
            <v>IT Charges</v>
          </cell>
        </row>
        <row r="760">
          <cell r="B760" t="str">
            <v>Kengeri</v>
          </cell>
          <cell r="D760" t="str">
            <v>IT Charges</v>
          </cell>
        </row>
        <row r="761">
          <cell r="B761" t="str">
            <v>Koramangala</v>
          </cell>
          <cell r="D761" t="str">
            <v>IT Charges</v>
          </cell>
        </row>
        <row r="762">
          <cell r="B762" t="str">
            <v>Malleshwaram</v>
          </cell>
          <cell r="D762" t="str">
            <v>IT Charges</v>
          </cell>
        </row>
        <row r="763">
          <cell r="B763" t="str">
            <v>Malleshwaram Paakashaala</v>
          </cell>
          <cell r="D763" t="str">
            <v>IT Charges</v>
          </cell>
        </row>
        <row r="764">
          <cell r="B764" t="str">
            <v>Mandya Paakashaala</v>
          </cell>
          <cell r="D764" t="str">
            <v>IT Charges</v>
          </cell>
        </row>
        <row r="765">
          <cell r="B765" t="str">
            <v>Mangalore</v>
          </cell>
          <cell r="D765" t="str">
            <v>IT Charges</v>
          </cell>
        </row>
        <row r="766">
          <cell r="B766" t="str">
            <v>Mangalore Paakashala</v>
          </cell>
          <cell r="D766" t="str">
            <v>IT Charges</v>
          </cell>
        </row>
        <row r="767">
          <cell r="B767" t="str">
            <v>Mysuru Kalidasa Road</v>
          </cell>
          <cell r="D767" t="str">
            <v>IT Charges</v>
          </cell>
        </row>
        <row r="768">
          <cell r="B768" t="str">
            <v>Mysuru Urs Road</v>
          </cell>
          <cell r="D768" t="str">
            <v>IT Charges</v>
          </cell>
        </row>
        <row r="769">
          <cell r="B769" t="str">
            <v>Nandi Upachar</v>
          </cell>
          <cell r="D769" t="str">
            <v>IT Charges</v>
          </cell>
        </row>
        <row r="770">
          <cell r="B770" t="str">
            <v>Peenya</v>
          </cell>
          <cell r="D770" t="str">
            <v>IT Charges</v>
          </cell>
        </row>
        <row r="771">
          <cell r="B771" t="str">
            <v>RR Nagar</v>
          </cell>
          <cell r="D771" t="str">
            <v>IT Charges</v>
          </cell>
        </row>
        <row r="772">
          <cell r="B772" t="str">
            <v>Sahakar Nagar</v>
          </cell>
          <cell r="D772" t="str">
            <v>IT Charges</v>
          </cell>
        </row>
        <row r="773">
          <cell r="B773" t="str">
            <v>Sanjaynagar</v>
          </cell>
          <cell r="D773" t="str">
            <v>IT Charges</v>
          </cell>
        </row>
        <row r="774">
          <cell r="B774" t="str">
            <v>Sarjapura Road</v>
          </cell>
          <cell r="D774" t="str">
            <v>IT Charges</v>
          </cell>
        </row>
        <row r="775">
          <cell r="B775" t="str">
            <v>Shimoga</v>
          </cell>
          <cell r="D775" t="str">
            <v>IT Charges</v>
          </cell>
        </row>
        <row r="776">
          <cell r="B776" t="str">
            <v>T- Begur</v>
          </cell>
          <cell r="D776" t="str">
            <v>IT Charges</v>
          </cell>
        </row>
        <row r="777">
          <cell r="B777" t="str">
            <v>TC Palya</v>
          </cell>
          <cell r="D777" t="str">
            <v>IT Charges</v>
          </cell>
        </row>
        <row r="778">
          <cell r="B778" t="str">
            <v>Thanisandra</v>
          </cell>
          <cell r="D778" t="str">
            <v>IT Charges</v>
          </cell>
        </row>
        <row r="779">
          <cell r="B779" t="str">
            <v>Tumkur</v>
          </cell>
          <cell r="D779" t="str">
            <v>IT Charges</v>
          </cell>
        </row>
        <row r="780">
          <cell r="B780" t="str">
            <v>Udupi</v>
          </cell>
          <cell r="D780" t="str">
            <v>IT Charges</v>
          </cell>
        </row>
        <row r="781">
          <cell r="B781" t="str">
            <v>Uttarahalli</v>
          </cell>
          <cell r="D781" t="str">
            <v>IT Charges</v>
          </cell>
        </row>
        <row r="782">
          <cell r="B782" t="str">
            <v>Vijayanagar</v>
          </cell>
          <cell r="D782" t="str">
            <v>IT Charges</v>
          </cell>
        </row>
        <row r="783">
          <cell r="B783" t="str">
            <v>Vishweshwaraiah layout</v>
          </cell>
          <cell r="D783" t="str">
            <v>IT Charges</v>
          </cell>
        </row>
        <row r="784">
          <cell r="B784" t="str">
            <v>Whitefield</v>
          </cell>
          <cell r="D784" t="str">
            <v>IT Charges</v>
          </cell>
        </row>
        <row r="785">
          <cell r="B785" t="str">
            <v>Yelahanka</v>
          </cell>
          <cell r="D785" t="str">
            <v>IT Charges</v>
          </cell>
        </row>
        <row r="786">
          <cell r="B786" t="str">
            <v>1 MG</v>
          </cell>
          <cell r="D786" t="str">
            <v>Software Licence - POS</v>
          </cell>
        </row>
        <row r="787">
          <cell r="B787" t="str">
            <v>Akshaya Nagar</v>
          </cell>
          <cell r="D787" t="str">
            <v>Software Licence - POS</v>
          </cell>
        </row>
        <row r="788">
          <cell r="B788" t="str">
            <v>Andrahalli</v>
          </cell>
          <cell r="D788" t="str">
            <v>Software Licence - POS</v>
          </cell>
        </row>
        <row r="789">
          <cell r="B789" t="str">
            <v>Bangalore Club</v>
          </cell>
          <cell r="D789" t="str">
            <v>Software Licence - POS</v>
          </cell>
        </row>
        <row r="790">
          <cell r="B790" t="str">
            <v>Basavanagudi</v>
          </cell>
          <cell r="D790" t="str">
            <v>Software Licence - POS</v>
          </cell>
        </row>
        <row r="791">
          <cell r="B791" t="str">
            <v>Channapatna</v>
          </cell>
          <cell r="D791" t="str">
            <v>Software Licence - POS</v>
          </cell>
        </row>
        <row r="792">
          <cell r="B792" t="str">
            <v>Factory Outlet</v>
          </cell>
          <cell r="D792" t="str">
            <v>Software Licence - POS</v>
          </cell>
        </row>
        <row r="793">
          <cell r="B793" t="str">
            <v>Hassan</v>
          </cell>
          <cell r="D793" t="str">
            <v>Software Licence - POS</v>
          </cell>
        </row>
        <row r="794">
          <cell r="B794" t="str">
            <v>HSR Layout</v>
          </cell>
          <cell r="D794" t="str">
            <v>Software Licence - POS</v>
          </cell>
        </row>
        <row r="795">
          <cell r="B795" t="str">
            <v>Indiranagar</v>
          </cell>
          <cell r="D795" t="str">
            <v>Software Licence - POS</v>
          </cell>
        </row>
        <row r="796">
          <cell r="B796" t="str">
            <v>Jayanagar</v>
          </cell>
          <cell r="D796" t="str">
            <v>Software Licence - POS</v>
          </cell>
        </row>
        <row r="797">
          <cell r="B797" t="str">
            <v>JP Nagar</v>
          </cell>
          <cell r="D797" t="str">
            <v>Software Licence - POS</v>
          </cell>
        </row>
        <row r="798">
          <cell r="B798" t="str">
            <v>JP Nagar Paakashaala</v>
          </cell>
          <cell r="D798" t="str">
            <v>Software Licence - POS</v>
          </cell>
        </row>
        <row r="799">
          <cell r="B799" t="str">
            <v>Kammanahalli</v>
          </cell>
          <cell r="D799" t="str">
            <v>Software Licence - POS</v>
          </cell>
        </row>
        <row r="800">
          <cell r="B800" t="str">
            <v>Kanakpura Road</v>
          </cell>
          <cell r="D800" t="str">
            <v>Software Licence - POS</v>
          </cell>
        </row>
        <row r="801">
          <cell r="B801" t="str">
            <v>Kengeri</v>
          </cell>
          <cell r="D801" t="str">
            <v>Software Licence - POS</v>
          </cell>
        </row>
        <row r="802">
          <cell r="B802" t="str">
            <v>Koramangala</v>
          </cell>
          <cell r="D802" t="str">
            <v>Software Licence - POS</v>
          </cell>
        </row>
        <row r="803">
          <cell r="B803" t="str">
            <v>Malleshwaram</v>
          </cell>
          <cell r="D803" t="str">
            <v>Software Licence - POS</v>
          </cell>
        </row>
        <row r="804">
          <cell r="B804" t="str">
            <v>Malleshwaram Paakashaala</v>
          </cell>
          <cell r="D804" t="str">
            <v>Software Licence - POS</v>
          </cell>
        </row>
        <row r="805">
          <cell r="B805" t="str">
            <v>Mandya Paakashaala</v>
          </cell>
          <cell r="D805" t="str">
            <v>Software Licence - POS</v>
          </cell>
        </row>
        <row r="806">
          <cell r="B806" t="str">
            <v>Mangalore</v>
          </cell>
          <cell r="D806" t="str">
            <v>Software Licence - POS</v>
          </cell>
        </row>
        <row r="807">
          <cell r="B807" t="str">
            <v>Mangalore Paakashala</v>
          </cell>
          <cell r="D807" t="str">
            <v>Software Licence - POS</v>
          </cell>
        </row>
        <row r="808">
          <cell r="B808" t="str">
            <v>Mysuru Kalidasa Road</v>
          </cell>
          <cell r="D808" t="str">
            <v>Software Licence - POS</v>
          </cell>
        </row>
        <row r="809">
          <cell r="B809" t="str">
            <v>Mysuru Urs Road</v>
          </cell>
          <cell r="D809" t="str">
            <v>Software Licence - POS</v>
          </cell>
        </row>
        <row r="810">
          <cell r="B810" t="str">
            <v>Nandi Upachar</v>
          </cell>
          <cell r="D810" t="str">
            <v>Software Licence - POS</v>
          </cell>
        </row>
        <row r="811">
          <cell r="B811" t="str">
            <v>Peenya</v>
          </cell>
          <cell r="D811" t="str">
            <v>Software Licence - POS</v>
          </cell>
        </row>
        <row r="812">
          <cell r="B812" t="str">
            <v>RR Nagar</v>
          </cell>
          <cell r="D812" t="str">
            <v>Software Licence - POS</v>
          </cell>
        </row>
        <row r="813">
          <cell r="B813" t="str">
            <v>Sahakar Nagar</v>
          </cell>
          <cell r="D813" t="str">
            <v>Software Licence - POS</v>
          </cell>
        </row>
        <row r="814">
          <cell r="B814" t="str">
            <v>Sanjaynagar</v>
          </cell>
          <cell r="D814" t="str">
            <v>Software Licence - POS</v>
          </cell>
        </row>
        <row r="815">
          <cell r="B815" t="str">
            <v>Sarjapura Road</v>
          </cell>
          <cell r="D815" t="str">
            <v>Software Licence - POS</v>
          </cell>
        </row>
        <row r="816">
          <cell r="B816" t="str">
            <v>Shimoga</v>
          </cell>
          <cell r="D816" t="str">
            <v>Software Licence - POS</v>
          </cell>
        </row>
        <row r="817">
          <cell r="B817" t="str">
            <v>T- Begur</v>
          </cell>
          <cell r="D817" t="str">
            <v>Software Licence - POS</v>
          </cell>
        </row>
        <row r="818">
          <cell r="B818" t="str">
            <v>TC Palya</v>
          </cell>
          <cell r="D818" t="str">
            <v>Software Licence - POS</v>
          </cell>
        </row>
        <row r="819">
          <cell r="B819" t="str">
            <v>Thanisandra</v>
          </cell>
          <cell r="D819" t="str">
            <v>Software Licence - POS</v>
          </cell>
        </row>
        <row r="820">
          <cell r="B820" t="str">
            <v>Tumkur</v>
          </cell>
          <cell r="D820" t="str">
            <v>Software Licence - POS</v>
          </cell>
        </row>
        <row r="821">
          <cell r="B821" t="str">
            <v>Udupi</v>
          </cell>
          <cell r="D821" t="str">
            <v>Software Licence - POS</v>
          </cell>
        </row>
        <row r="822">
          <cell r="B822" t="str">
            <v>Uttarahalli</v>
          </cell>
          <cell r="D822" t="str">
            <v>Software Licence - POS</v>
          </cell>
        </row>
        <row r="823">
          <cell r="B823" t="str">
            <v>Vijayanagar</v>
          </cell>
          <cell r="D823" t="str">
            <v>Software Licence - POS</v>
          </cell>
        </row>
        <row r="824">
          <cell r="B824" t="str">
            <v>Vishweshwaraiah layout</v>
          </cell>
          <cell r="D824" t="str">
            <v>Software Licence - POS</v>
          </cell>
        </row>
        <row r="825">
          <cell r="B825" t="str">
            <v>Whitefield</v>
          </cell>
          <cell r="D825" t="str">
            <v>Software Licence - POS</v>
          </cell>
        </row>
        <row r="826">
          <cell r="B826" t="str">
            <v>Yelahanka</v>
          </cell>
          <cell r="D826" t="str">
            <v>Software Licence - POS</v>
          </cell>
        </row>
        <row r="827">
          <cell r="B827" t="str">
            <v>1 MG</v>
          </cell>
          <cell r="D827" t="str">
            <v>03-Interest on Vehicle Loan</v>
          </cell>
          <cell r="E827">
            <v>2764.0792499999998</v>
          </cell>
        </row>
        <row r="828">
          <cell r="B828" t="str">
            <v>Akshaya Nagar</v>
          </cell>
          <cell r="D828" t="str">
            <v>03-Interest on Vehicle Loan</v>
          </cell>
          <cell r="E828">
            <v>2764.0792499999998</v>
          </cell>
        </row>
        <row r="829">
          <cell r="B829" t="str">
            <v>Andrahalli</v>
          </cell>
          <cell r="D829" t="str">
            <v>03-Interest on Vehicle Loan</v>
          </cell>
          <cell r="E829">
            <v>2764.0792499999998</v>
          </cell>
        </row>
        <row r="830">
          <cell r="B830" t="str">
            <v>Bangalore Club</v>
          </cell>
          <cell r="D830" t="str">
            <v>03-Interest on Vehicle Loan</v>
          </cell>
          <cell r="E830">
            <v>2764.0792499999998</v>
          </cell>
        </row>
        <row r="831">
          <cell r="B831" t="str">
            <v>Basavanagudi</v>
          </cell>
          <cell r="D831" t="str">
            <v>03-Interest on Vehicle Loan</v>
          </cell>
          <cell r="E831">
            <v>2764.0792499999998</v>
          </cell>
        </row>
        <row r="832">
          <cell r="B832" t="str">
            <v>Channapatna</v>
          </cell>
          <cell r="D832" t="str">
            <v>03-Interest on Vehicle Loan</v>
          </cell>
          <cell r="E832">
            <v>2764.0792499999998</v>
          </cell>
        </row>
        <row r="833">
          <cell r="B833" t="str">
            <v>Factory Outlet</v>
          </cell>
          <cell r="D833" t="str">
            <v>03-Interest on Vehicle Loan</v>
          </cell>
          <cell r="E833">
            <v>0</v>
          </cell>
        </row>
        <row r="834">
          <cell r="B834" t="str">
            <v>Hassan</v>
          </cell>
          <cell r="D834" t="str">
            <v>03-Interest on Vehicle Loan</v>
          </cell>
          <cell r="E834">
            <v>2764.0792499999998</v>
          </cell>
        </row>
        <row r="835">
          <cell r="B835" t="str">
            <v>HSR Layout</v>
          </cell>
          <cell r="D835" t="str">
            <v>03-Interest on Vehicle Loan</v>
          </cell>
          <cell r="E835">
            <v>2764.0792499999998</v>
          </cell>
        </row>
        <row r="836">
          <cell r="B836" t="str">
            <v>Indiranagar</v>
          </cell>
          <cell r="D836" t="str">
            <v>03-Interest on Vehicle Loan</v>
          </cell>
          <cell r="E836">
            <v>2764.0792499999998</v>
          </cell>
        </row>
        <row r="837">
          <cell r="B837" t="str">
            <v>Jayanagar</v>
          </cell>
          <cell r="D837" t="str">
            <v>03-Interest on Vehicle Loan</v>
          </cell>
          <cell r="E837">
            <v>2764.0792499999998</v>
          </cell>
        </row>
        <row r="838">
          <cell r="B838" t="str">
            <v>JP Nagar</v>
          </cell>
          <cell r="D838" t="str">
            <v>03-Interest on Vehicle Loan</v>
          </cell>
          <cell r="E838">
            <v>2764.0792499999998</v>
          </cell>
        </row>
        <row r="839">
          <cell r="B839" t="str">
            <v>JP Nagar Paakashaala</v>
          </cell>
          <cell r="D839" t="str">
            <v>03-Interest on Vehicle Loan</v>
          </cell>
          <cell r="E839">
            <v>2764.0792499999998</v>
          </cell>
        </row>
        <row r="840">
          <cell r="B840" t="str">
            <v>Kammanahalli</v>
          </cell>
          <cell r="D840" t="str">
            <v>03-Interest on Vehicle Loan</v>
          </cell>
          <cell r="E840">
            <v>2764.0792499999998</v>
          </cell>
        </row>
        <row r="841">
          <cell r="B841" t="str">
            <v>Kanakpura Road</v>
          </cell>
          <cell r="D841" t="str">
            <v>03-Interest on Vehicle Loan</v>
          </cell>
          <cell r="E841">
            <v>2764.0792499999998</v>
          </cell>
        </row>
        <row r="842">
          <cell r="B842" t="str">
            <v>Kengeri</v>
          </cell>
          <cell r="D842" t="str">
            <v>03-Interest on Vehicle Loan</v>
          </cell>
          <cell r="E842">
            <v>2764.0792499999998</v>
          </cell>
        </row>
        <row r="843">
          <cell r="B843" t="str">
            <v>Koramangala</v>
          </cell>
          <cell r="D843" t="str">
            <v>03-Interest on Vehicle Loan</v>
          </cell>
          <cell r="E843">
            <v>2764.0792499999998</v>
          </cell>
        </row>
        <row r="844">
          <cell r="B844" t="str">
            <v>Malleshwaram</v>
          </cell>
          <cell r="D844" t="str">
            <v>03-Interest on Vehicle Loan</v>
          </cell>
          <cell r="E844">
            <v>2764.0792499999998</v>
          </cell>
        </row>
        <row r="845">
          <cell r="B845" t="str">
            <v>Malleshwaram Paakashaala</v>
          </cell>
          <cell r="D845" t="str">
            <v>03-Interest on Vehicle Loan</v>
          </cell>
          <cell r="E845">
            <v>2764.0792499999998</v>
          </cell>
        </row>
        <row r="846">
          <cell r="B846" t="str">
            <v>Mandya Paakashaala</v>
          </cell>
          <cell r="D846" t="str">
            <v>03-Interest on Vehicle Loan</v>
          </cell>
          <cell r="E846">
            <v>2764.0792499999998</v>
          </cell>
        </row>
        <row r="847">
          <cell r="B847" t="str">
            <v>Mangalore</v>
          </cell>
          <cell r="D847" t="str">
            <v>03-Interest on Vehicle Loan</v>
          </cell>
          <cell r="E847">
            <v>2764.0792499999998</v>
          </cell>
        </row>
        <row r="848">
          <cell r="B848" t="str">
            <v>Mangalore Paakashala</v>
          </cell>
          <cell r="D848" t="str">
            <v>03-Interest on Vehicle Loan</v>
          </cell>
          <cell r="E848">
            <v>2764.0792499999998</v>
          </cell>
        </row>
        <row r="849">
          <cell r="B849" t="str">
            <v>Mysuru Kalidasa Road</v>
          </cell>
          <cell r="D849" t="str">
            <v>03-Interest on Vehicle Loan</v>
          </cell>
          <cell r="E849">
            <v>2764.0792499999998</v>
          </cell>
        </row>
        <row r="850">
          <cell r="B850" t="str">
            <v>Mysuru Urs Road</v>
          </cell>
          <cell r="D850" t="str">
            <v>03-Interest on Vehicle Loan</v>
          </cell>
          <cell r="E850">
            <v>2764.0792499999998</v>
          </cell>
        </row>
        <row r="851">
          <cell r="B851" t="str">
            <v>Nandi Upachar</v>
          </cell>
          <cell r="D851" t="str">
            <v>03-Interest on Vehicle Loan</v>
          </cell>
          <cell r="E851">
            <v>2764.0792499999998</v>
          </cell>
        </row>
        <row r="852">
          <cell r="B852" t="str">
            <v>Peenya</v>
          </cell>
          <cell r="D852" t="str">
            <v>03-Interest on Vehicle Loan</v>
          </cell>
          <cell r="E852">
            <v>2764.0792499999998</v>
          </cell>
        </row>
        <row r="853">
          <cell r="B853" t="str">
            <v>RR Nagar</v>
          </cell>
          <cell r="D853" t="str">
            <v>03-Interest on Vehicle Loan</v>
          </cell>
          <cell r="E853">
            <v>2764.0792499999998</v>
          </cell>
        </row>
        <row r="854">
          <cell r="B854" t="str">
            <v>Sahakar Nagar</v>
          </cell>
          <cell r="D854" t="str">
            <v>03-Interest on Vehicle Loan</v>
          </cell>
          <cell r="E854">
            <v>2764.0792499999998</v>
          </cell>
        </row>
        <row r="855">
          <cell r="B855" t="str">
            <v>Sanjaynagar</v>
          </cell>
          <cell r="D855" t="str">
            <v>03-Interest on Vehicle Loan</v>
          </cell>
          <cell r="E855">
            <v>2764.0792499999998</v>
          </cell>
        </row>
        <row r="856">
          <cell r="B856" t="str">
            <v>Sarjapura Road</v>
          </cell>
          <cell r="D856" t="str">
            <v>03-Interest on Vehicle Loan</v>
          </cell>
          <cell r="E856">
            <v>2764.0792499999998</v>
          </cell>
        </row>
        <row r="857">
          <cell r="B857" t="str">
            <v>Shimoga</v>
          </cell>
          <cell r="D857" t="str">
            <v>03-Interest on Vehicle Loan</v>
          </cell>
          <cell r="E857">
            <v>2764.0792499999998</v>
          </cell>
        </row>
        <row r="858">
          <cell r="B858" t="str">
            <v>T- Begur</v>
          </cell>
          <cell r="D858" t="str">
            <v>03-Interest on Vehicle Loan</v>
          </cell>
          <cell r="E858">
            <v>2764.0792499999998</v>
          </cell>
        </row>
        <row r="859">
          <cell r="B859" t="str">
            <v>TC Palya</v>
          </cell>
          <cell r="D859" t="str">
            <v>03-Interest on Vehicle Loan</v>
          </cell>
          <cell r="E859">
            <v>2764.0792499999998</v>
          </cell>
        </row>
        <row r="860">
          <cell r="B860" t="str">
            <v>Thanisandra</v>
          </cell>
          <cell r="D860" t="str">
            <v>03-Interest on Vehicle Loan</v>
          </cell>
          <cell r="E860">
            <v>2764.0792499999998</v>
          </cell>
        </row>
        <row r="861">
          <cell r="B861" t="str">
            <v>Tumkur</v>
          </cell>
          <cell r="D861" t="str">
            <v>03-Interest on Vehicle Loan</v>
          </cell>
          <cell r="E861">
            <v>2764.0792499999998</v>
          </cell>
        </row>
        <row r="862">
          <cell r="B862" t="str">
            <v>Udupi</v>
          </cell>
          <cell r="D862" t="str">
            <v>03-Interest on Vehicle Loan</v>
          </cell>
          <cell r="E862">
            <v>2764.0792499999998</v>
          </cell>
        </row>
        <row r="863">
          <cell r="B863" t="str">
            <v>Uttarahalli</v>
          </cell>
          <cell r="D863" t="str">
            <v>03-Interest on Vehicle Loan</v>
          </cell>
          <cell r="E863">
            <v>2764.0792499999998</v>
          </cell>
        </row>
        <row r="864">
          <cell r="B864" t="str">
            <v>Vijayanagar</v>
          </cell>
          <cell r="D864" t="str">
            <v>03-Interest on Vehicle Loan</v>
          </cell>
          <cell r="E864">
            <v>2764.0792499999998</v>
          </cell>
        </row>
        <row r="865">
          <cell r="B865" t="str">
            <v>Vishweshwaraiah layout</v>
          </cell>
          <cell r="D865" t="str">
            <v>03-Interest on Vehicle Loan</v>
          </cell>
          <cell r="E865">
            <v>2764.0792499999998</v>
          </cell>
        </row>
        <row r="866">
          <cell r="B866" t="str">
            <v>Whitefield</v>
          </cell>
          <cell r="D866" t="str">
            <v>03-Interest on Vehicle Loan</v>
          </cell>
          <cell r="E866">
            <v>2764.0792499999998</v>
          </cell>
        </row>
        <row r="867">
          <cell r="B867" t="str">
            <v>Yelahanka</v>
          </cell>
          <cell r="D867" t="str">
            <v>03-Interest on Vehicle Loan</v>
          </cell>
          <cell r="E867">
            <v>2764.0792499999998</v>
          </cell>
        </row>
        <row r="868">
          <cell r="B868" t="str">
            <v>1 MG</v>
          </cell>
          <cell r="D868" t="str">
            <v>11-Outlet Misc</v>
          </cell>
        </row>
        <row r="869">
          <cell r="B869" t="str">
            <v>Akshaya Nagar</v>
          </cell>
          <cell r="D869" t="str">
            <v>11-Outlet Misc</v>
          </cell>
        </row>
        <row r="870">
          <cell r="B870" t="str">
            <v>Andrahalli</v>
          </cell>
          <cell r="D870" t="str">
            <v>11-Outlet Misc</v>
          </cell>
        </row>
        <row r="871">
          <cell r="B871" t="str">
            <v>Bangalore Club</v>
          </cell>
          <cell r="D871" t="str">
            <v>11-Outlet Misc</v>
          </cell>
        </row>
        <row r="872">
          <cell r="B872" t="str">
            <v>Basavanagudi</v>
          </cell>
          <cell r="D872" t="str">
            <v>11-Outlet Misc</v>
          </cell>
        </row>
        <row r="873">
          <cell r="B873" t="str">
            <v>Channapatna</v>
          </cell>
          <cell r="D873" t="str">
            <v>11-Outlet Misc</v>
          </cell>
        </row>
        <row r="874">
          <cell r="B874" t="str">
            <v>Factory Outlet</v>
          </cell>
          <cell r="D874" t="str">
            <v>11-Outlet Misc</v>
          </cell>
        </row>
        <row r="875">
          <cell r="B875" t="str">
            <v>Hassan</v>
          </cell>
          <cell r="D875" t="str">
            <v>11-Outlet Misc</v>
          </cell>
        </row>
        <row r="876">
          <cell r="B876" t="str">
            <v>HSR Layout</v>
          </cell>
          <cell r="D876" t="str">
            <v>11-Outlet Misc</v>
          </cell>
        </row>
        <row r="877">
          <cell r="B877" t="str">
            <v>Indiranagar</v>
          </cell>
          <cell r="D877" t="str">
            <v>11-Outlet Misc</v>
          </cell>
        </row>
        <row r="878">
          <cell r="B878" t="str">
            <v>Jayanagar</v>
          </cell>
          <cell r="D878" t="str">
            <v>11-Outlet Misc</v>
          </cell>
        </row>
        <row r="879">
          <cell r="B879" t="str">
            <v>JP Nagar</v>
          </cell>
          <cell r="D879" t="str">
            <v>11-Outlet Misc</v>
          </cell>
        </row>
        <row r="880">
          <cell r="B880" t="str">
            <v>JP Nagar Paakashaala</v>
          </cell>
          <cell r="D880" t="str">
            <v>11-Outlet Misc</v>
          </cell>
        </row>
        <row r="881">
          <cell r="B881" t="str">
            <v>Kammanahalli</v>
          </cell>
          <cell r="D881" t="str">
            <v>11-Outlet Misc</v>
          </cell>
        </row>
        <row r="882">
          <cell r="B882" t="str">
            <v>Kanakpura Road</v>
          </cell>
          <cell r="D882" t="str">
            <v>11-Outlet Misc</v>
          </cell>
        </row>
        <row r="883">
          <cell r="B883" t="str">
            <v>Kengeri</v>
          </cell>
          <cell r="D883" t="str">
            <v>11-Outlet Misc</v>
          </cell>
        </row>
        <row r="884">
          <cell r="B884" t="str">
            <v>Koramangala</v>
          </cell>
          <cell r="D884" t="str">
            <v>11-Outlet Misc</v>
          </cell>
        </row>
        <row r="885">
          <cell r="B885" t="str">
            <v>Malleshwaram</v>
          </cell>
          <cell r="D885" t="str">
            <v>11-Outlet Misc</v>
          </cell>
        </row>
        <row r="886">
          <cell r="B886" t="str">
            <v>Malleshwaram Paakashaala</v>
          </cell>
          <cell r="D886" t="str">
            <v>11-Outlet Misc</v>
          </cell>
        </row>
        <row r="887">
          <cell r="B887" t="str">
            <v>Mandya Paakashaala</v>
          </cell>
          <cell r="D887" t="str">
            <v>11-Outlet Misc</v>
          </cell>
        </row>
        <row r="888">
          <cell r="B888" t="str">
            <v>Mangalore</v>
          </cell>
          <cell r="D888" t="str">
            <v>11-Outlet Misc</v>
          </cell>
        </row>
        <row r="889">
          <cell r="B889" t="str">
            <v>Mangalore Paakashala</v>
          </cell>
          <cell r="D889" t="str">
            <v>11-Outlet Misc</v>
          </cell>
        </row>
        <row r="890">
          <cell r="B890" t="str">
            <v>Mysuru Kalidasa Road</v>
          </cell>
          <cell r="D890" t="str">
            <v>11-Outlet Misc</v>
          </cell>
        </row>
        <row r="891">
          <cell r="B891" t="str">
            <v>Mysuru Urs Road</v>
          </cell>
          <cell r="D891" t="str">
            <v>11-Outlet Misc</v>
          </cell>
        </row>
        <row r="892">
          <cell r="B892" t="str">
            <v>Nandi Upachar</v>
          </cell>
          <cell r="D892" t="str">
            <v>11-Outlet Misc</v>
          </cell>
        </row>
        <row r="893">
          <cell r="B893" t="str">
            <v>Peenya</v>
          </cell>
          <cell r="D893" t="str">
            <v>11-Outlet Misc</v>
          </cell>
        </row>
        <row r="894">
          <cell r="B894" t="str">
            <v>RR Nagar</v>
          </cell>
          <cell r="D894" t="str">
            <v>11-Outlet Misc</v>
          </cell>
        </row>
        <row r="895">
          <cell r="B895" t="str">
            <v>Sahakar Nagar</v>
          </cell>
          <cell r="D895" t="str">
            <v>11-Outlet Misc</v>
          </cell>
        </row>
        <row r="896">
          <cell r="B896" t="str">
            <v>Sanjaynagar</v>
          </cell>
          <cell r="D896" t="str">
            <v>11-Outlet Misc</v>
          </cell>
        </row>
        <row r="897">
          <cell r="B897" t="str">
            <v>Sarjapura Road</v>
          </cell>
          <cell r="D897" t="str">
            <v>11-Outlet Misc</v>
          </cell>
        </row>
        <row r="898">
          <cell r="B898" t="str">
            <v>Shimoga</v>
          </cell>
          <cell r="D898" t="str">
            <v>11-Outlet Misc</v>
          </cell>
        </row>
        <row r="899">
          <cell r="B899" t="str">
            <v>T- Begur</v>
          </cell>
          <cell r="D899" t="str">
            <v>11-Outlet Misc</v>
          </cell>
        </row>
        <row r="900">
          <cell r="B900" t="str">
            <v>TC Palya</v>
          </cell>
          <cell r="D900" t="str">
            <v>11-Outlet Misc</v>
          </cell>
        </row>
        <row r="901">
          <cell r="B901" t="str">
            <v>Thanisandra</v>
          </cell>
          <cell r="D901" t="str">
            <v>11-Outlet Misc</v>
          </cell>
        </row>
        <row r="902">
          <cell r="B902" t="str">
            <v>Tumkur</v>
          </cell>
          <cell r="D902" t="str">
            <v>11-Outlet Misc</v>
          </cell>
        </row>
        <row r="903">
          <cell r="B903" t="str">
            <v>Udupi</v>
          </cell>
          <cell r="D903" t="str">
            <v>11-Outlet Misc</v>
          </cell>
        </row>
        <row r="904">
          <cell r="B904" t="str">
            <v>Uttarahalli</v>
          </cell>
          <cell r="D904" t="str">
            <v>11-Outlet Misc</v>
          </cell>
        </row>
        <row r="905">
          <cell r="B905" t="str">
            <v>Vijayanagar</v>
          </cell>
          <cell r="D905" t="str">
            <v>11-Outlet Misc</v>
          </cell>
        </row>
        <row r="906">
          <cell r="B906" t="str">
            <v>Vishweshwaraiah layout</v>
          </cell>
          <cell r="D906" t="str">
            <v>11-Outlet Misc</v>
          </cell>
        </row>
        <row r="907">
          <cell r="B907" t="str">
            <v>Whitefield</v>
          </cell>
          <cell r="D907" t="str">
            <v>11-Outlet Misc</v>
          </cell>
        </row>
        <row r="908">
          <cell r="B908" t="str">
            <v>Yelahanka</v>
          </cell>
          <cell r="D908" t="str">
            <v>11-Outlet Misc</v>
          </cell>
        </row>
        <row r="909">
          <cell r="B909" t="str">
            <v>1 MG</v>
          </cell>
          <cell r="D909" t="str">
            <v>11-Outlet Misc</v>
          </cell>
        </row>
        <row r="910">
          <cell r="B910" t="str">
            <v>Akshaya Nagar</v>
          </cell>
          <cell r="D910" t="str">
            <v>11-Outlet Misc</v>
          </cell>
        </row>
        <row r="911">
          <cell r="B911" t="str">
            <v>Andrahalli</v>
          </cell>
          <cell r="D911" t="str">
            <v>11-Outlet Misc</v>
          </cell>
        </row>
        <row r="912">
          <cell r="B912" t="str">
            <v>Bangalore Club</v>
          </cell>
          <cell r="D912" t="str">
            <v>11-Outlet Misc</v>
          </cell>
        </row>
        <row r="913">
          <cell r="B913" t="str">
            <v>Basavanagudi</v>
          </cell>
          <cell r="D913" t="str">
            <v>11-Outlet Misc</v>
          </cell>
        </row>
        <row r="914">
          <cell r="B914" t="str">
            <v>Channapatna</v>
          </cell>
          <cell r="D914" t="str">
            <v>11-Outlet Misc</v>
          </cell>
        </row>
        <row r="915">
          <cell r="B915" t="str">
            <v>Factory Outlet</v>
          </cell>
          <cell r="D915" t="str">
            <v>11-Outlet Misc</v>
          </cell>
        </row>
        <row r="916">
          <cell r="B916" t="str">
            <v>Hassan</v>
          </cell>
          <cell r="D916" t="str">
            <v>11-Outlet Misc</v>
          </cell>
        </row>
        <row r="917">
          <cell r="B917" t="str">
            <v>HSR Layout</v>
          </cell>
          <cell r="D917" t="str">
            <v>11-Outlet Misc</v>
          </cell>
        </row>
        <row r="918">
          <cell r="B918" t="str">
            <v>Indiranagar</v>
          </cell>
          <cell r="D918" t="str">
            <v>11-Outlet Misc</v>
          </cell>
        </row>
        <row r="919">
          <cell r="B919" t="str">
            <v>Jayanagar</v>
          </cell>
          <cell r="D919" t="str">
            <v>11-Outlet Misc</v>
          </cell>
        </row>
        <row r="920">
          <cell r="B920" t="str">
            <v>JP Nagar</v>
          </cell>
          <cell r="D920" t="str">
            <v>11-Outlet Misc</v>
          </cell>
        </row>
        <row r="921">
          <cell r="B921" t="str">
            <v>JP Nagar Paakashaala</v>
          </cell>
          <cell r="D921" t="str">
            <v>11-Outlet Misc</v>
          </cell>
        </row>
        <row r="922">
          <cell r="B922" t="str">
            <v>Kammanahalli</v>
          </cell>
          <cell r="D922" t="str">
            <v>11-Outlet Misc</v>
          </cell>
        </row>
        <row r="923">
          <cell r="B923" t="str">
            <v>Kanakpura Road</v>
          </cell>
          <cell r="D923" t="str">
            <v>11-Outlet Misc</v>
          </cell>
        </row>
        <row r="924">
          <cell r="B924" t="str">
            <v>Kengeri</v>
          </cell>
          <cell r="D924" t="str">
            <v>11-Outlet Misc</v>
          </cell>
        </row>
        <row r="925">
          <cell r="B925" t="str">
            <v>Koramangala</v>
          </cell>
          <cell r="D925" t="str">
            <v>11-Outlet Misc</v>
          </cell>
        </row>
        <row r="926">
          <cell r="B926" t="str">
            <v>Malleshwaram</v>
          </cell>
          <cell r="D926" t="str">
            <v>11-Outlet Misc</v>
          </cell>
        </row>
        <row r="927">
          <cell r="B927" t="str">
            <v>Malleshwaram Paakashaala</v>
          </cell>
          <cell r="D927" t="str">
            <v>11-Outlet Misc</v>
          </cell>
        </row>
        <row r="928">
          <cell r="B928" t="str">
            <v>Mandya Paakashaala</v>
          </cell>
          <cell r="D928" t="str">
            <v>11-Outlet Misc</v>
          </cell>
        </row>
        <row r="929">
          <cell r="B929" t="str">
            <v>Mangalore</v>
          </cell>
          <cell r="D929" t="str">
            <v>11-Outlet Misc</v>
          </cell>
        </row>
        <row r="930">
          <cell r="B930" t="str">
            <v>Mangalore Paakashala</v>
          </cell>
          <cell r="D930" t="str">
            <v>11-Outlet Misc</v>
          </cell>
        </row>
        <row r="931">
          <cell r="B931" t="str">
            <v>Mysuru Kalidasa Road</v>
          </cell>
          <cell r="D931" t="str">
            <v>11-Outlet Misc</v>
          </cell>
        </row>
        <row r="932">
          <cell r="B932" t="str">
            <v>Mysuru Urs Road</v>
          </cell>
          <cell r="D932" t="str">
            <v>11-Outlet Misc</v>
          </cell>
        </row>
        <row r="933">
          <cell r="B933" t="str">
            <v>Nandi Upachar</v>
          </cell>
          <cell r="D933" t="str">
            <v>11-Outlet Misc</v>
          </cell>
        </row>
        <row r="934">
          <cell r="B934" t="str">
            <v>Peenya</v>
          </cell>
          <cell r="D934" t="str">
            <v>11-Outlet Misc</v>
          </cell>
        </row>
        <row r="935">
          <cell r="B935" t="str">
            <v>RR Nagar</v>
          </cell>
          <cell r="D935" t="str">
            <v>11-Outlet Misc</v>
          </cell>
        </row>
        <row r="936">
          <cell r="B936" t="str">
            <v>Sahakar Nagar</v>
          </cell>
          <cell r="D936" t="str">
            <v>11-Outlet Misc</v>
          </cell>
        </row>
        <row r="937">
          <cell r="B937" t="str">
            <v>Sanjaynagar</v>
          </cell>
          <cell r="D937" t="str">
            <v>11-Outlet Misc</v>
          </cell>
        </row>
        <row r="938">
          <cell r="B938" t="str">
            <v>Sarjapura Road</v>
          </cell>
          <cell r="D938" t="str">
            <v>11-Outlet Misc</v>
          </cell>
        </row>
        <row r="939">
          <cell r="B939" t="str">
            <v>Shimoga</v>
          </cell>
          <cell r="D939" t="str">
            <v>11-Outlet Misc</v>
          </cell>
        </row>
        <row r="940">
          <cell r="B940" t="str">
            <v>T- Begur</v>
          </cell>
          <cell r="D940" t="str">
            <v>11-Outlet Misc</v>
          </cell>
        </row>
        <row r="941">
          <cell r="B941" t="str">
            <v>TC Palya</v>
          </cell>
          <cell r="D941" t="str">
            <v>11-Outlet Misc</v>
          </cell>
        </row>
        <row r="942">
          <cell r="B942" t="str">
            <v>Thanisandra</v>
          </cell>
          <cell r="D942" t="str">
            <v>11-Outlet Misc</v>
          </cell>
        </row>
        <row r="943">
          <cell r="B943" t="str">
            <v>Tumkur</v>
          </cell>
          <cell r="D943" t="str">
            <v>11-Outlet Misc</v>
          </cell>
        </row>
        <row r="944">
          <cell r="B944" t="str">
            <v>Udupi</v>
          </cell>
          <cell r="D944" t="str">
            <v>11-Outlet Misc</v>
          </cell>
        </row>
        <row r="945">
          <cell r="B945" t="str">
            <v>Uttarahalli</v>
          </cell>
          <cell r="D945" t="str">
            <v>11-Outlet Misc</v>
          </cell>
        </row>
        <row r="946">
          <cell r="B946" t="str">
            <v>Vijayanagar</v>
          </cell>
          <cell r="D946" t="str">
            <v>11-Outlet Misc</v>
          </cell>
        </row>
        <row r="947">
          <cell r="B947" t="str">
            <v>Vishweshwaraiah layout</v>
          </cell>
          <cell r="D947" t="str">
            <v>11-Outlet Misc</v>
          </cell>
        </row>
        <row r="948">
          <cell r="B948" t="str">
            <v>Whitefield</v>
          </cell>
          <cell r="D948" t="str">
            <v>11-Outlet Misc</v>
          </cell>
        </row>
        <row r="949">
          <cell r="B949" t="str">
            <v>Yelahanka</v>
          </cell>
          <cell r="D949" t="str">
            <v>11-Outlet Misc</v>
          </cell>
        </row>
        <row r="950">
          <cell r="B950" t="str">
            <v>1 MG</v>
          </cell>
          <cell r="D950" t="str">
            <v>09-MG</v>
          </cell>
        </row>
        <row r="951">
          <cell r="B951" t="str">
            <v>Akshaya Nagar</v>
          </cell>
          <cell r="D951" t="str">
            <v>09-MG</v>
          </cell>
        </row>
        <row r="952">
          <cell r="B952" t="str">
            <v>Andrahalli</v>
          </cell>
          <cell r="D952" t="str">
            <v>09-MG</v>
          </cell>
        </row>
        <row r="953">
          <cell r="B953" t="str">
            <v>Bangalore Club</v>
          </cell>
          <cell r="D953" t="str">
            <v>09-MG</v>
          </cell>
        </row>
        <row r="954">
          <cell r="B954" t="str">
            <v>Basavanagudi</v>
          </cell>
          <cell r="D954" t="str">
            <v>09-MG</v>
          </cell>
        </row>
        <row r="955">
          <cell r="B955" t="str">
            <v>Channapatna</v>
          </cell>
          <cell r="D955" t="str">
            <v>09-MG</v>
          </cell>
        </row>
        <row r="956">
          <cell r="B956" t="str">
            <v>Factory Outlet</v>
          </cell>
          <cell r="D956" t="str">
            <v>09-MG</v>
          </cell>
        </row>
        <row r="957">
          <cell r="B957" t="str">
            <v>Hassan</v>
          </cell>
          <cell r="D957" t="str">
            <v>09-MG</v>
          </cell>
        </row>
        <row r="958">
          <cell r="B958" t="str">
            <v>HSR Layout</v>
          </cell>
          <cell r="D958" t="str">
            <v>09-MG</v>
          </cell>
        </row>
        <row r="959">
          <cell r="B959" t="str">
            <v>Indiranagar</v>
          </cell>
          <cell r="D959" t="str">
            <v>09-MG</v>
          </cell>
        </row>
        <row r="960">
          <cell r="B960" t="str">
            <v>Jayanagar</v>
          </cell>
          <cell r="D960" t="str">
            <v>09-MG</v>
          </cell>
        </row>
        <row r="961">
          <cell r="B961" t="str">
            <v>JP Nagar</v>
          </cell>
          <cell r="D961" t="str">
            <v>09-MG</v>
          </cell>
        </row>
        <row r="962">
          <cell r="B962" t="str">
            <v>JP Nagar Paakashaala</v>
          </cell>
          <cell r="D962" t="str">
            <v>09-MG</v>
          </cell>
        </row>
        <row r="963">
          <cell r="B963" t="str">
            <v>Kammanahalli</v>
          </cell>
          <cell r="D963" t="str">
            <v>09-MG</v>
          </cell>
        </row>
        <row r="964">
          <cell r="B964" t="str">
            <v>Kanakpura Road</v>
          </cell>
          <cell r="D964" t="str">
            <v>09-MG</v>
          </cell>
        </row>
        <row r="965">
          <cell r="B965" t="str">
            <v>Kengeri</v>
          </cell>
          <cell r="D965" t="str">
            <v>09-MG</v>
          </cell>
        </row>
        <row r="966">
          <cell r="B966" t="str">
            <v>Koramangala</v>
          </cell>
          <cell r="D966" t="str">
            <v>09-MG</v>
          </cell>
        </row>
        <row r="967">
          <cell r="B967" t="str">
            <v>Malleshwaram</v>
          </cell>
          <cell r="D967" t="str">
            <v>09-MG</v>
          </cell>
        </row>
        <row r="968">
          <cell r="B968" t="str">
            <v>Malleshwaram Paakashaala</v>
          </cell>
          <cell r="D968" t="str">
            <v>09-MG</v>
          </cell>
        </row>
        <row r="969">
          <cell r="B969" t="str">
            <v>Mandya Paakashaala</v>
          </cell>
          <cell r="D969" t="str">
            <v>09-MG</v>
          </cell>
        </row>
        <row r="970">
          <cell r="B970" t="str">
            <v>Mangalore</v>
          </cell>
          <cell r="D970" t="str">
            <v>09-MG</v>
          </cell>
        </row>
        <row r="971">
          <cell r="B971" t="str">
            <v>Mangalore Paakashala</v>
          </cell>
          <cell r="D971" t="str">
            <v>09-MG</v>
          </cell>
        </row>
        <row r="972">
          <cell r="B972" t="str">
            <v>Mysuru Kalidasa Road</v>
          </cell>
          <cell r="D972" t="str">
            <v>09-MG</v>
          </cell>
        </row>
        <row r="973">
          <cell r="B973" t="str">
            <v>Mysuru Urs Road</v>
          </cell>
          <cell r="D973" t="str">
            <v>09-MG</v>
          </cell>
        </row>
        <row r="974">
          <cell r="B974" t="str">
            <v>Nandi Upachar</v>
          </cell>
          <cell r="D974" t="str">
            <v>09-MG</v>
          </cell>
        </row>
        <row r="975">
          <cell r="B975" t="str">
            <v>Peenya</v>
          </cell>
          <cell r="D975" t="str">
            <v>09-MG</v>
          </cell>
        </row>
        <row r="976">
          <cell r="B976" t="str">
            <v>RR Nagar</v>
          </cell>
          <cell r="D976" t="str">
            <v>09-MG</v>
          </cell>
        </row>
        <row r="977">
          <cell r="B977" t="str">
            <v>Sahakar Nagar</v>
          </cell>
          <cell r="D977" t="str">
            <v>09-MG</v>
          </cell>
        </row>
        <row r="978">
          <cell r="B978" t="str">
            <v>Sanjaynagar</v>
          </cell>
          <cell r="D978" t="str">
            <v>09-MG</v>
          </cell>
        </row>
        <row r="979">
          <cell r="B979" t="str">
            <v>Sarjapura Road</v>
          </cell>
          <cell r="D979" t="str">
            <v>09-MG</v>
          </cell>
        </row>
        <row r="980">
          <cell r="B980" t="str">
            <v>Shimoga</v>
          </cell>
          <cell r="D980" t="str">
            <v>09-MG</v>
          </cell>
        </row>
        <row r="981">
          <cell r="B981" t="str">
            <v>T- Begur</v>
          </cell>
          <cell r="D981" t="str">
            <v>09-MG</v>
          </cell>
        </row>
        <row r="982">
          <cell r="B982" t="str">
            <v>TC Palya</v>
          </cell>
          <cell r="D982" t="str">
            <v>09-MG</v>
          </cell>
        </row>
        <row r="983">
          <cell r="B983" t="str">
            <v>Thanisandra</v>
          </cell>
          <cell r="D983" t="str">
            <v>09-MG</v>
          </cell>
        </row>
        <row r="984">
          <cell r="B984" t="str">
            <v>Tumkur</v>
          </cell>
          <cell r="D984" t="str">
            <v>09-MG</v>
          </cell>
        </row>
        <row r="985">
          <cell r="B985" t="str">
            <v>Udupi</v>
          </cell>
          <cell r="D985" t="str">
            <v>09-MG</v>
          </cell>
        </row>
        <row r="986">
          <cell r="B986" t="str">
            <v>Uttarahalli</v>
          </cell>
          <cell r="D986" t="str">
            <v>09-MG</v>
          </cell>
        </row>
        <row r="987">
          <cell r="B987" t="str">
            <v>Vijayanagar</v>
          </cell>
          <cell r="D987" t="str">
            <v>09-MG</v>
          </cell>
        </row>
        <row r="988">
          <cell r="B988" t="str">
            <v>Vishweshwaraiah layout</v>
          </cell>
          <cell r="D988" t="str">
            <v>09-MG</v>
          </cell>
        </row>
        <row r="989">
          <cell r="B989" t="str">
            <v>Whitefield</v>
          </cell>
          <cell r="D989" t="str">
            <v>09-MG</v>
          </cell>
        </row>
        <row r="990">
          <cell r="B990" t="str">
            <v>Yelahanka</v>
          </cell>
          <cell r="D990" t="str">
            <v>09-MG</v>
          </cell>
        </row>
        <row r="991">
          <cell r="B991" t="str">
            <v>1 MG</v>
          </cell>
          <cell r="D991" t="str">
            <v>03-SPM Consumption</v>
          </cell>
          <cell r="E991">
            <v>23919.48</v>
          </cell>
        </row>
        <row r="992">
          <cell r="B992" t="str">
            <v>Akshaya Nagar</v>
          </cell>
          <cell r="D992" t="str">
            <v>03-SPM Consumption</v>
          </cell>
          <cell r="E992">
            <v>65494.729999999996</v>
          </cell>
        </row>
        <row r="993">
          <cell r="B993" t="str">
            <v>Andrahalli</v>
          </cell>
          <cell r="D993" t="str">
            <v>03-SPM Consumption</v>
          </cell>
          <cell r="E993">
            <v>91070.320000000022</v>
          </cell>
        </row>
        <row r="994">
          <cell r="B994" t="str">
            <v>Bangalore Club</v>
          </cell>
          <cell r="D994" t="str">
            <v>03-SPM Consumption</v>
          </cell>
          <cell r="E994">
            <v>15952.539999999999</v>
          </cell>
        </row>
        <row r="995">
          <cell r="B995" t="str">
            <v>Basavanagudi</v>
          </cell>
          <cell r="D995" t="str">
            <v>03-SPM Consumption</v>
          </cell>
          <cell r="E995">
            <v>89823.03</v>
          </cell>
        </row>
        <row r="996">
          <cell r="B996" t="str">
            <v>Channapatna</v>
          </cell>
          <cell r="D996" t="str">
            <v>03-SPM Consumption</v>
          </cell>
          <cell r="E996">
            <v>19953.64</v>
          </cell>
        </row>
        <row r="997">
          <cell r="B997" t="str">
            <v>Factory Outlet</v>
          </cell>
          <cell r="D997" t="str">
            <v>03-SPM Consumption</v>
          </cell>
          <cell r="E997">
            <v>0</v>
          </cell>
        </row>
        <row r="998">
          <cell r="B998" t="str">
            <v>Hassan</v>
          </cell>
          <cell r="D998" t="str">
            <v>03-SPM Consumption</v>
          </cell>
          <cell r="E998">
            <v>47198.27</v>
          </cell>
        </row>
        <row r="999">
          <cell r="B999" t="str">
            <v>HSR Layout</v>
          </cell>
          <cell r="D999" t="str">
            <v>03-SPM Consumption</v>
          </cell>
          <cell r="E999">
            <v>226283.06000000006</v>
          </cell>
        </row>
        <row r="1000">
          <cell r="B1000" t="str">
            <v>Indiranagar</v>
          </cell>
          <cell r="D1000" t="str">
            <v>03-SPM Consumption</v>
          </cell>
          <cell r="E1000">
            <v>184065.74</v>
          </cell>
        </row>
        <row r="1001">
          <cell r="B1001" t="str">
            <v>Jayanagar</v>
          </cell>
          <cell r="D1001" t="str">
            <v>03-SPM Consumption</v>
          </cell>
          <cell r="E1001">
            <v>98556.33</v>
          </cell>
        </row>
        <row r="1002">
          <cell r="B1002" t="str">
            <v>JP Nagar</v>
          </cell>
          <cell r="D1002" t="str">
            <v>03-SPM Consumption</v>
          </cell>
          <cell r="E1002">
            <v>162267.72999999998</v>
          </cell>
        </row>
        <row r="1003">
          <cell r="B1003" t="str">
            <v>JP Nagar Paakashaala</v>
          </cell>
          <cell r="D1003" t="str">
            <v>03-SPM Consumption</v>
          </cell>
          <cell r="E1003">
            <v>24223.45</v>
          </cell>
        </row>
        <row r="1004">
          <cell r="B1004" t="str">
            <v>Kammanahalli</v>
          </cell>
          <cell r="D1004" t="str">
            <v>03-SPM Consumption</v>
          </cell>
          <cell r="E1004">
            <v>123541.68000000001</v>
          </cell>
        </row>
        <row r="1005">
          <cell r="B1005" t="str">
            <v>Kanakpura Road</v>
          </cell>
          <cell r="D1005" t="str">
            <v>03-SPM Consumption</v>
          </cell>
          <cell r="E1005">
            <v>111315.22999999998</v>
          </cell>
        </row>
        <row r="1006">
          <cell r="B1006" t="str">
            <v>Kengeri</v>
          </cell>
          <cell r="D1006" t="str">
            <v>03-SPM Consumption</v>
          </cell>
          <cell r="E1006">
            <v>164780.54</v>
          </cell>
        </row>
        <row r="1007">
          <cell r="B1007" t="str">
            <v>Koramangala</v>
          </cell>
          <cell r="D1007" t="str">
            <v>03-SPM Consumption</v>
          </cell>
          <cell r="E1007">
            <v>186708.99000000002</v>
          </cell>
        </row>
        <row r="1008">
          <cell r="B1008" t="str">
            <v>Malleshwaram</v>
          </cell>
          <cell r="D1008" t="str">
            <v>03-SPM Consumption</v>
          </cell>
          <cell r="E1008">
            <v>155333.62999999998</v>
          </cell>
        </row>
        <row r="1009">
          <cell r="B1009" t="str">
            <v>Malleshwaram Paakashaala</v>
          </cell>
          <cell r="D1009" t="str">
            <v>03-SPM Consumption</v>
          </cell>
          <cell r="E1009">
            <v>13016.86</v>
          </cell>
        </row>
        <row r="1010">
          <cell r="B1010" t="str">
            <v>Mandya Paakashaala</v>
          </cell>
          <cell r="D1010" t="str">
            <v>03-SPM Consumption</v>
          </cell>
          <cell r="E1010">
            <v>65513.17</v>
          </cell>
        </row>
        <row r="1011">
          <cell r="B1011" t="str">
            <v>Mangalore</v>
          </cell>
          <cell r="D1011" t="str">
            <v>03-SPM Consumption</v>
          </cell>
          <cell r="E1011">
            <v>115801.35999999999</v>
          </cell>
        </row>
        <row r="1012">
          <cell r="B1012" t="str">
            <v>Mangalore Paakashala</v>
          </cell>
          <cell r="D1012" t="str">
            <v>03-SPM Consumption</v>
          </cell>
          <cell r="E1012">
            <v>18177</v>
          </cell>
        </row>
        <row r="1013">
          <cell r="B1013" t="str">
            <v>Mysuru Kalidasa Road</v>
          </cell>
          <cell r="D1013" t="str">
            <v>03-SPM Consumption</v>
          </cell>
          <cell r="E1013">
            <v>64649.02</v>
          </cell>
        </row>
        <row r="1014">
          <cell r="B1014" t="str">
            <v>Mysuru Urs Road</v>
          </cell>
          <cell r="D1014" t="str">
            <v>03-SPM Consumption</v>
          </cell>
          <cell r="E1014">
            <v>79205.100000000006</v>
          </cell>
        </row>
        <row r="1015">
          <cell r="B1015" t="str">
            <v>Nandi Upachar</v>
          </cell>
          <cell r="D1015" t="str">
            <v>03-SPM Consumption</v>
          </cell>
          <cell r="E1015">
            <v>63701.850000000006</v>
          </cell>
        </row>
        <row r="1016">
          <cell r="B1016" t="str">
            <v>Peenya</v>
          </cell>
          <cell r="D1016" t="str">
            <v>03-SPM Consumption</v>
          </cell>
          <cell r="E1016">
            <v>71622.12000000001</v>
          </cell>
        </row>
        <row r="1017">
          <cell r="B1017" t="str">
            <v>RR Nagar</v>
          </cell>
          <cell r="D1017" t="str">
            <v>03-SPM Consumption</v>
          </cell>
          <cell r="E1017">
            <v>131657.99</v>
          </cell>
        </row>
        <row r="1018">
          <cell r="B1018" t="str">
            <v>Sahakar Nagar</v>
          </cell>
          <cell r="D1018" t="str">
            <v>03-SPM Consumption</v>
          </cell>
          <cell r="E1018">
            <v>169026.10000000003</v>
          </cell>
        </row>
        <row r="1019">
          <cell r="B1019" t="str">
            <v>Sanjaynagar</v>
          </cell>
          <cell r="D1019" t="str">
            <v>03-SPM Consumption</v>
          </cell>
          <cell r="E1019">
            <v>166456.76</v>
          </cell>
        </row>
        <row r="1020">
          <cell r="B1020" t="str">
            <v>Sarjapura Road</v>
          </cell>
          <cell r="D1020" t="str">
            <v>03-SPM Consumption</v>
          </cell>
          <cell r="E1020">
            <v>186545.84000000005</v>
          </cell>
        </row>
        <row r="1021">
          <cell r="B1021" t="str">
            <v>Shimoga</v>
          </cell>
          <cell r="D1021" t="str">
            <v>03-SPM Consumption</v>
          </cell>
          <cell r="E1021">
            <v>130400.53</v>
          </cell>
        </row>
        <row r="1022">
          <cell r="B1022" t="str">
            <v>T- Begur</v>
          </cell>
          <cell r="D1022" t="str">
            <v>03-SPM Consumption</v>
          </cell>
          <cell r="E1022">
            <v>33212.550000000003</v>
          </cell>
        </row>
        <row r="1023">
          <cell r="B1023" t="str">
            <v>TC Palya</v>
          </cell>
          <cell r="D1023" t="str">
            <v>03-SPM Consumption</v>
          </cell>
          <cell r="E1023">
            <v>163504.22</v>
          </cell>
        </row>
        <row r="1024">
          <cell r="B1024" t="str">
            <v>Thanisandra</v>
          </cell>
          <cell r="D1024" t="str">
            <v>03-SPM Consumption</v>
          </cell>
          <cell r="E1024">
            <v>125153.82000000002</v>
          </cell>
        </row>
        <row r="1025">
          <cell r="B1025" t="str">
            <v>Tumkur</v>
          </cell>
          <cell r="D1025" t="str">
            <v>03-SPM Consumption</v>
          </cell>
          <cell r="E1025">
            <v>180520.53000000009</v>
          </cell>
        </row>
        <row r="1026">
          <cell r="B1026" t="str">
            <v>Udupi</v>
          </cell>
          <cell r="D1026" t="str">
            <v>03-SPM Consumption</v>
          </cell>
          <cell r="E1026">
            <v>91916.06</v>
          </cell>
        </row>
        <row r="1027">
          <cell r="B1027" t="str">
            <v>Uttarahalli</v>
          </cell>
          <cell r="D1027" t="str">
            <v>03-SPM Consumption</v>
          </cell>
          <cell r="E1027">
            <v>46898.31</v>
          </cell>
        </row>
        <row r="1028">
          <cell r="B1028" t="str">
            <v>Vijayanagar</v>
          </cell>
          <cell r="D1028" t="str">
            <v>03-SPM Consumption</v>
          </cell>
          <cell r="E1028">
            <v>244839.35</v>
          </cell>
        </row>
        <row r="1029">
          <cell r="B1029" t="str">
            <v>Vishweshwaraiah layout</v>
          </cell>
          <cell r="D1029" t="str">
            <v>03-SPM Consumption</v>
          </cell>
          <cell r="E1029">
            <v>168222.43000000002</v>
          </cell>
        </row>
        <row r="1030">
          <cell r="B1030" t="str">
            <v>Whitefield</v>
          </cell>
          <cell r="D1030" t="str">
            <v>03-SPM Consumption</v>
          </cell>
          <cell r="E1030">
            <v>200912.63</v>
          </cell>
        </row>
        <row r="1031">
          <cell r="B1031" t="str">
            <v>Yelahanka</v>
          </cell>
          <cell r="D1031" t="str">
            <v>03-SPM Consumption</v>
          </cell>
          <cell r="E1031">
            <v>162439.57999999996</v>
          </cell>
        </row>
        <row r="1032">
          <cell r="B1032" t="str">
            <v>1 MG</v>
          </cell>
          <cell r="D1032" t="str">
            <v>08-Outlet HK Exps</v>
          </cell>
          <cell r="E1032">
            <v>2661</v>
          </cell>
        </row>
        <row r="1033">
          <cell r="B1033" t="str">
            <v>Akshaya Nagar</v>
          </cell>
          <cell r="D1033" t="str">
            <v>08-Outlet HK Exps</v>
          </cell>
          <cell r="E1033">
            <v>1398.4</v>
          </cell>
        </row>
        <row r="1034">
          <cell r="B1034" t="str">
            <v>Andrahalli</v>
          </cell>
          <cell r="D1034" t="str">
            <v>08-Outlet HK Exps</v>
          </cell>
          <cell r="E1034">
            <v>1625.7</v>
          </cell>
        </row>
        <row r="1035">
          <cell r="B1035" t="str">
            <v>Bangalore Club</v>
          </cell>
          <cell r="D1035" t="str">
            <v>08-Outlet HK Exps</v>
          </cell>
          <cell r="E1035">
            <v>1920.92</v>
          </cell>
        </row>
        <row r="1036">
          <cell r="B1036" t="str">
            <v>Basavanagudi</v>
          </cell>
          <cell r="D1036" t="str">
            <v>08-Outlet HK Exps</v>
          </cell>
          <cell r="E1036">
            <v>3286.7999999999993</v>
          </cell>
        </row>
        <row r="1037">
          <cell r="B1037" t="str">
            <v>Channapatna</v>
          </cell>
          <cell r="D1037" t="str">
            <v>08-Outlet HK Exps</v>
          </cell>
          <cell r="E1037">
            <v>196</v>
          </cell>
        </row>
        <row r="1038">
          <cell r="B1038" t="str">
            <v>Factory Outlet</v>
          </cell>
          <cell r="D1038" t="str">
            <v>08-Outlet HK Exps</v>
          </cell>
          <cell r="E1038">
            <v>0</v>
          </cell>
        </row>
        <row r="1039">
          <cell r="B1039" t="str">
            <v>Hassan</v>
          </cell>
          <cell r="D1039" t="str">
            <v>08-Outlet HK Exps</v>
          </cell>
          <cell r="E1039">
            <v>1128.06</v>
          </cell>
        </row>
        <row r="1040">
          <cell r="B1040" t="str">
            <v>HSR Layout</v>
          </cell>
          <cell r="D1040" t="str">
            <v>08-Outlet HK Exps</v>
          </cell>
          <cell r="E1040">
            <v>3254.9999999999995</v>
          </cell>
        </row>
        <row r="1041">
          <cell r="B1041" t="str">
            <v>Indiranagar</v>
          </cell>
          <cell r="D1041" t="str">
            <v>08-Outlet HK Exps</v>
          </cell>
          <cell r="E1041">
            <v>3708.139999999999</v>
          </cell>
        </row>
        <row r="1042">
          <cell r="B1042" t="str">
            <v>Jayanagar</v>
          </cell>
          <cell r="D1042" t="str">
            <v>08-Outlet HK Exps</v>
          </cell>
          <cell r="E1042">
            <v>2733.72</v>
          </cell>
        </row>
        <row r="1043">
          <cell r="B1043" t="str">
            <v>JP Nagar</v>
          </cell>
          <cell r="D1043" t="str">
            <v>08-Outlet HK Exps</v>
          </cell>
          <cell r="E1043">
            <v>12814.42</v>
          </cell>
        </row>
        <row r="1044">
          <cell r="B1044" t="str">
            <v>JP Nagar Paakashaala</v>
          </cell>
          <cell r="D1044" t="str">
            <v>08-Outlet HK Exps</v>
          </cell>
          <cell r="E1044">
            <v>540</v>
          </cell>
        </row>
        <row r="1045">
          <cell r="B1045" t="str">
            <v>Kammanahalli</v>
          </cell>
          <cell r="D1045" t="str">
            <v>08-Outlet HK Exps</v>
          </cell>
          <cell r="E1045">
            <v>16453.040000000005</v>
          </cell>
        </row>
        <row r="1046">
          <cell r="B1046" t="str">
            <v>Kanakpura Road</v>
          </cell>
          <cell r="D1046" t="str">
            <v>08-Outlet HK Exps</v>
          </cell>
          <cell r="E1046">
            <v>9614.86</v>
          </cell>
        </row>
        <row r="1047">
          <cell r="B1047" t="str">
            <v>Kengeri</v>
          </cell>
          <cell r="D1047" t="str">
            <v>08-Outlet HK Exps</v>
          </cell>
          <cell r="E1047">
            <v>1332</v>
          </cell>
        </row>
        <row r="1048">
          <cell r="B1048" t="str">
            <v>Koramangala</v>
          </cell>
          <cell r="D1048" t="str">
            <v>08-Outlet HK Exps</v>
          </cell>
          <cell r="E1048">
            <v>5327.9</v>
          </cell>
        </row>
        <row r="1049">
          <cell r="B1049" t="str">
            <v>Malleshwaram</v>
          </cell>
          <cell r="D1049" t="str">
            <v>08-Outlet HK Exps</v>
          </cell>
          <cell r="E1049">
            <v>4421.4999999999991</v>
          </cell>
        </row>
        <row r="1050">
          <cell r="B1050" t="str">
            <v>Malleshwaram Paakashaala</v>
          </cell>
          <cell r="D1050" t="str">
            <v>08-Outlet HK Exps</v>
          </cell>
          <cell r="E1050">
            <v>74.7</v>
          </cell>
        </row>
        <row r="1051">
          <cell r="B1051" t="str">
            <v>Mandya Paakashaala</v>
          </cell>
          <cell r="D1051" t="str">
            <v>08-Outlet HK Exps</v>
          </cell>
          <cell r="E1051">
            <v>6110.7</v>
          </cell>
        </row>
        <row r="1052">
          <cell r="B1052" t="str">
            <v>Mangalore</v>
          </cell>
          <cell r="D1052" t="str">
            <v>08-Outlet HK Exps</v>
          </cell>
          <cell r="E1052">
            <v>880</v>
          </cell>
        </row>
        <row r="1053">
          <cell r="B1053" t="str">
            <v>Mangalore Paakashala</v>
          </cell>
          <cell r="D1053" t="str">
            <v>08-Outlet HK Exps</v>
          </cell>
          <cell r="E1053">
            <v>128</v>
          </cell>
        </row>
        <row r="1054">
          <cell r="B1054" t="str">
            <v>Mysuru Kalidasa Road</v>
          </cell>
          <cell r="D1054" t="str">
            <v>08-Outlet HK Exps</v>
          </cell>
          <cell r="E1054">
            <v>3773.4999999999991</v>
          </cell>
        </row>
        <row r="1055">
          <cell r="B1055" t="str">
            <v>Mysuru Urs Road</v>
          </cell>
          <cell r="D1055" t="str">
            <v>08-Outlet HK Exps</v>
          </cell>
          <cell r="E1055">
            <v>730.7</v>
          </cell>
        </row>
        <row r="1056">
          <cell r="B1056" t="str">
            <v>Nandi Upachar</v>
          </cell>
          <cell r="D1056" t="str">
            <v>08-Outlet HK Exps</v>
          </cell>
          <cell r="E1056">
            <v>270.09999999999997</v>
          </cell>
        </row>
        <row r="1057">
          <cell r="B1057" t="str">
            <v>Peenya</v>
          </cell>
          <cell r="D1057" t="str">
            <v>08-Outlet HK Exps</v>
          </cell>
          <cell r="E1057">
            <v>1116.8400000000001</v>
          </cell>
        </row>
        <row r="1058">
          <cell r="B1058" t="str">
            <v>RR Nagar</v>
          </cell>
          <cell r="D1058" t="str">
            <v>08-Outlet HK Exps</v>
          </cell>
          <cell r="E1058">
            <v>3780.9399999999987</v>
          </cell>
        </row>
        <row r="1059">
          <cell r="B1059" t="str">
            <v>Sahakar Nagar</v>
          </cell>
          <cell r="D1059" t="str">
            <v>08-Outlet HK Exps</v>
          </cell>
          <cell r="E1059">
            <v>2102.4399999999996</v>
          </cell>
        </row>
        <row r="1060">
          <cell r="B1060" t="str">
            <v>Sanjaynagar</v>
          </cell>
          <cell r="D1060" t="str">
            <v>08-Outlet HK Exps</v>
          </cell>
          <cell r="E1060">
            <v>2113.3000000000002</v>
          </cell>
        </row>
        <row r="1061">
          <cell r="B1061" t="str">
            <v>Sarjapura Road</v>
          </cell>
          <cell r="D1061" t="str">
            <v>08-Outlet HK Exps</v>
          </cell>
          <cell r="E1061">
            <v>1392.6399999999999</v>
          </cell>
        </row>
        <row r="1062">
          <cell r="B1062" t="str">
            <v>Shimoga</v>
          </cell>
          <cell r="D1062" t="str">
            <v>08-Outlet HK Exps</v>
          </cell>
          <cell r="E1062">
            <v>1269.8000000000002</v>
          </cell>
        </row>
        <row r="1063">
          <cell r="B1063" t="str">
            <v>T- Begur</v>
          </cell>
          <cell r="D1063" t="str">
            <v>08-Outlet HK Exps</v>
          </cell>
          <cell r="E1063">
            <v>162.69999999999999</v>
          </cell>
        </row>
        <row r="1064">
          <cell r="B1064" t="str">
            <v>TC Palya</v>
          </cell>
          <cell r="D1064" t="str">
            <v>08-Outlet HK Exps</v>
          </cell>
          <cell r="E1064">
            <v>1445.9400000000003</v>
          </cell>
        </row>
        <row r="1065">
          <cell r="B1065" t="str">
            <v>Thanisandra</v>
          </cell>
          <cell r="D1065" t="str">
            <v>08-Outlet HK Exps</v>
          </cell>
          <cell r="E1065">
            <v>7507.32</v>
          </cell>
        </row>
        <row r="1066">
          <cell r="B1066" t="str">
            <v>Tumkur</v>
          </cell>
          <cell r="D1066" t="str">
            <v>08-Outlet HK Exps</v>
          </cell>
          <cell r="E1066">
            <v>3726.7399999999989</v>
          </cell>
        </row>
        <row r="1067">
          <cell r="B1067" t="str">
            <v>Udupi</v>
          </cell>
          <cell r="D1067" t="str">
            <v>08-Outlet HK Exps</v>
          </cell>
          <cell r="E1067">
            <v>1748.6399999999999</v>
          </cell>
        </row>
        <row r="1068">
          <cell r="B1068" t="str">
            <v>Uttarahalli</v>
          </cell>
          <cell r="D1068" t="str">
            <v>08-Outlet HK Exps</v>
          </cell>
          <cell r="E1068">
            <v>346</v>
          </cell>
        </row>
        <row r="1069">
          <cell r="B1069" t="str">
            <v>Vijayanagar</v>
          </cell>
          <cell r="D1069" t="str">
            <v>08-Outlet HK Exps</v>
          </cell>
          <cell r="E1069">
            <v>24092.270000000004</v>
          </cell>
        </row>
        <row r="1070">
          <cell r="B1070" t="str">
            <v>Vishweshwaraiah layout</v>
          </cell>
          <cell r="D1070" t="str">
            <v>08-Outlet HK Exps</v>
          </cell>
          <cell r="E1070">
            <v>8196.4</v>
          </cell>
        </row>
        <row r="1071">
          <cell r="B1071" t="str">
            <v>Whitefield</v>
          </cell>
          <cell r="D1071" t="str">
            <v>08-Outlet HK Exps</v>
          </cell>
          <cell r="E1071">
            <v>1116.6199999999999</v>
          </cell>
        </row>
        <row r="1072">
          <cell r="B1072" t="str">
            <v>Yelahanka</v>
          </cell>
          <cell r="D1072" t="str">
            <v>08-Outlet HK Exps</v>
          </cell>
          <cell r="E1072">
            <v>5931.119999999999</v>
          </cell>
        </row>
        <row r="1073">
          <cell r="B1073" t="str">
            <v>1 MG</v>
          </cell>
          <cell r="D1073" t="str">
            <v>09-Outlet Stationary Exps</v>
          </cell>
          <cell r="E1073">
            <v>217</v>
          </cell>
        </row>
        <row r="1074">
          <cell r="B1074" t="str">
            <v>Akshaya Nagar</v>
          </cell>
          <cell r="D1074" t="str">
            <v>09-Outlet Stationary Exps</v>
          </cell>
          <cell r="E1074">
            <v>756</v>
          </cell>
        </row>
        <row r="1075">
          <cell r="B1075" t="str">
            <v>Andrahalli</v>
          </cell>
          <cell r="D1075" t="str">
            <v>09-Outlet Stationary Exps</v>
          </cell>
          <cell r="E1075">
            <v>8766</v>
          </cell>
        </row>
        <row r="1076">
          <cell r="B1076" t="str">
            <v>Bangalore Club</v>
          </cell>
          <cell r="D1076" t="str">
            <v>09-Outlet Stationary Exps</v>
          </cell>
          <cell r="E1076">
            <v>564</v>
          </cell>
        </row>
        <row r="1077">
          <cell r="B1077" t="str">
            <v>Basavanagudi</v>
          </cell>
          <cell r="D1077" t="str">
            <v>09-Outlet Stationary Exps</v>
          </cell>
          <cell r="E1077">
            <v>9672</v>
          </cell>
        </row>
        <row r="1078">
          <cell r="B1078" t="str">
            <v>Channapatna</v>
          </cell>
          <cell r="D1078" t="str">
            <v>09-Outlet Stationary Exps</v>
          </cell>
          <cell r="E1078">
            <v>702</v>
          </cell>
        </row>
        <row r="1079">
          <cell r="B1079" t="str">
            <v>Factory Outlet</v>
          </cell>
          <cell r="D1079" t="str">
            <v>09-Outlet Stationary Exps</v>
          </cell>
          <cell r="E1079">
            <v>0</v>
          </cell>
        </row>
        <row r="1080">
          <cell r="B1080" t="str">
            <v>Hassan</v>
          </cell>
          <cell r="D1080" t="str">
            <v>09-Outlet Stationary Exps</v>
          </cell>
          <cell r="E1080">
            <v>8676</v>
          </cell>
        </row>
        <row r="1081">
          <cell r="B1081" t="str">
            <v>HSR Layout</v>
          </cell>
          <cell r="D1081" t="str">
            <v>09-Outlet Stationary Exps</v>
          </cell>
          <cell r="E1081">
            <v>11714.5</v>
          </cell>
        </row>
        <row r="1082">
          <cell r="B1082" t="str">
            <v>Indiranagar</v>
          </cell>
          <cell r="D1082" t="str">
            <v>09-Outlet Stationary Exps</v>
          </cell>
          <cell r="E1082">
            <v>10139</v>
          </cell>
        </row>
        <row r="1083">
          <cell r="B1083" t="str">
            <v>Jayanagar</v>
          </cell>
          <cell r="D1083" t="str">
            <v>09-Outlet Stationary Exps</v>
          </cell>
          <cell r="E1083">
            <v>9798</v>
          </cell>
        </row>
        <row r="1084">
          <cell r="B1084" t="str">
            <v>JP Nagar</v>
          </cell>
          <cell r="D1084" t="str">
            <v>09-Outlet Stationary Exps</v>
          </cell>
          <cell r="E1084">
            <v>10908</v>
          </cell>
        </row>
        <row r="1085">
          <cell r="B1085" t="str">
            <v>JP Nagar Paakashaala</v>
          </cell>
          <cell r="D1085" t="str">
            <v>09-Outlet Stationary Exps</v>
          </cell>
          <cell r="E1085">
            <v>7920</v>
          </cell>
        </row>
        <row r="1086">
          <cell r="B1086" t="str">
            <v>Kammanahalli</v>
          </cell>
          <cell r="D1086" t="str">
            <v>09-Outlet Stationary Exps</v>
          </cell>
          <cell r="E1086">
            <v>8623</v>
          </cell>
        </row>
        <row r="1087">
          <cell r="B1087" t="str">
            <v>Kanakpura Road</v>
          </cell>
          <cell r="D1087" t="str">
            <v>09-Outlet Stationary Exps</v>
          </cell>
          <cell r="E1087">
            <v>1335</v>
          </cell>
        </row>
        <row r="1088">
          <cell r="B1088" t="str">
            <v>Kengeri</v>
          </cell>
          <cell r="D1088" t="str">
            <v>09-Outlet Stationary Exps</v>
          </cell>
          <cell r="E1088">
            <v>9288</v>
          </cell>
        </row>
        <row r="1089">
          <cell r="B1089" t="str">
            <v>Koramangala</v>
          </cell>
          <cell r="D1089" t="str">
            <v>09-Outlet Stationary Exps</v>
          </cell>
          <cell r="E1089">
            <v>10902</v>
          </cell>
        </row>
        <row r="1090">
          <cell r="B1090" t="str">
            <v>Malleshwaram</v>
          </cell>
          <cell r="D1090" t="str">
            <v>09-Outlet Stationary Exps</v>
          </cell>
          <cell r="E1090">
            <v>10048</v>
          </cell>
        </row>
        <row r="1091">
          <cell r="B1091" t="str">
            <v>Malleshwaram Paakashaala</v>
          </cell>
          <cell r="D1091" t="str">
            <v>09-Outlet Stationary Exps</v>
          </cell>
          <cell r="E1091">
            <v>70</v>
          </cell>
        </row>
        <row r="1092">
          <cell r="B1092" t="str">
            <v>Mandya Paakashaala</v>
          </cell>
          <cell r="D1092" t="str">
            <v>09-Outlet Stationary Exps</v>
          </cell>
          <cell r="E1092">
            <v>21230</v>
          </cell>
        </row>
        <row r="1093">
          <cell r="B1093" t="str">
            <v>Mangalore</v>
          </cell>
          <cell r="D1093" t="str">
            <v>09-Outlet Stationary Exps</v>
          </cell>
          <cell r="E1093">
            <v>21408</v>
          </cell>
        </row>
        <row r="1094">
          <cell r="B1094" t="str">
            <v>Mangalore Paakashala</v>
          </cell>
          <cell r="D1094" t="str">
            <v>09-Outlet Stationary Exps</v>
          </cell>
          <cell r="E1094">
            <v>282</v>
          </cell>
        </row>
        <row r="1095">
          <cell r="B1095" t="str">
            <v>Mysuru Kalidasa Road</v>
          </cell>
          <cell r="D1095" t="str">
            <v>09-Outlet Stationary Exps</v>
          </cell>
          <cell r="E1095">
            <v>12420</v>
          </cell>
        </row>
        <row r="1096">
          <cell r="B1096" t="str">
            <v>Mysuru Urs Road</v>
          </cell>
          <cell r="D1096" t="str">
            <v>09-Outlet Stationary Exps</v>
          </cell>
          <cell r="E1096">
            <v>13512</v>
          </cell>
        </row>
        <row r="1097">
          <cell r="B1097" t="str">
            <v>Nandi Upachar</v>
          </cell>
          <cell r="D1097" t="str">
            <v>09-Outlet Stationary Exps</v>
          </cell>
          <cell r="E1097">
            <v>492</v>
          </cell>
        </row>
        <row r="1098">
          <cell r="B1098" t="str">
            <v>Peenya</v>
          </cell>
          <cell r="D1098" t="str">
            <v>09-Outlet Stationary Exps</v>
          </cell>
          <cell r="E1098">
            <v>8913</v>
          </cell>
        </row>
        <row r="1099">
          <cell r="B1099" t="str">
            <v>RR Nagar</v>
          </cell>
          <cell r="D1099" t="str">
            <v>09-Outlet Stationary Exps</v>
          </cell>
          <cell r="E1099">
            <v>8994</v>
          </cell>
        </row>
        <row r="1100">
          <cell r="B1100" t="str">
            <v>Sahakar Nagar</v>
          </cell>
          <cell r="D1100" t="str">
            <v>09-Outlet Stationary Exps</v>
          </cell>
          <cell r="E1100">
            <v>9734</v>
          </cell>
        </row>
        <row r="1101">
          <cell r="B1101" t="str">
            <v>Sanjaynagar</v>
          </cell>
          <cell r="D1101" t="str">
            <v>09-Outlet Stationary Exps</v>
          </cell>
          <cell r="E1101">
            <v>10394</v>
          </cell>
        </row>
        <row r="1102">
          <cell r="B1102" t="str">
            <v>Sarjapura Road</v>
          </cell>
          <cell r="D1102" t="str">
            <v>09-Outlet Stationary Exps</v>
          </cell>
          <cell r="E1102">
            <v>11204</v>
          </cell>
        </row>
        <row r="1103">
          <cell r="B1103" t="str">
            <v>Shimoga</v>
          </cell>
          <cell r="D1103" t="str">
            <v>09-Outlet Stationary Exps</v>
          </cell>
          <cell r="E1103">
            <v>30494</v>
          </cell>
        </row>
        <row r="1104">
          <cell r="B1104" t="str">
            <v>T- Begur</v>
          </cell>
          <cell r="D1104" t="str">
            <v>09-Outlet Stationary Exps</v>
          </cell>
          <cell r="E1104">
            <v>492</v>
          </cell>
        </row>
        <row r="1105">
          <cell r="B1105" t="str">
            <v>TC Palya</v>
          </cell>
          <cell r="D1105" t="str">
            <v>09-Outlet Stationary Exps</v>
          </cell>
          <cell r="E1105">
            <v>9209</v>
          </cell>
        </row>
        <row r="1106">
          <cell r="B1106" t="str">
            <v>Thanisandra</v>
          </cell>
          <cell r="D1106" t="str">
            <v>09-Outlet Stationary Exps</v>
          </cell>
          <cell r="E1106">
            <v>9300</v>
          </cell>
        </row>
        <row r="1107">
          <cell r="B1107" t="str">
            <v>Tumkur</v>
          </cell>
          <cell r="D1107" t="str">
            <v>09-Outlet Stationary Exps</v>
          </cell>
          <cell r="E1107">
            <v>12507</v>
          </cell>
        </row>
        <row r="1108">
          <cell r="B1108" t="str">
            <v>Udupi</v>
          </cell>
          <cell r="D1108" t="str">
            <v>09-Outlet Stationary Exps</v>
          </cell>
          <cell r="E1108">
            <v>11233</v>
          </cell>
        </row>
        <row r="1109">
          <cell r="B1109" t="str">
            <v>Uttarahalli</v>
          </cell>
          <cell r="D1109" t="str">
            <v>09-Outlet Stationary Exps</v>
          </cell>
          <cell r="E1109">
            <v>618</v>
          </cell>
        </row>
        <row r="1110">
          <cell r="B1110" t="str">
            <v>Vijayanagar</v>
          </cell>
          <cell r="D1110" t="str">
            <v>09-Outlet Stationary Exps</v>
          </cell>
          <cell r="E1110">
            <v>23074</v>
          </cell>
        </row>
        <row r="1111">
          <cell r="B1111" t="str">
            <v>Vishweshwaraiah layout</v>
          </cell>
          <cell r="D1111" t="str">
            <v>09-Outlet Stationary Exps</v>
          </cell>
          <cell r="E1111">
            <v>9957</v>
          </cell>
        </row>
        <row r="1112">
          <cell r="B1112" t="str">
            <v>Whitefield</v>
          </cell>
          <cell r="D1112" t="str">
            <v>09-Outlet Stationary Exps</v>
          </cell>
          <cell r="E1112">
            <v>9763</v>
          </cell>
        </row>
        <row r="1113">
          <cell r="B1113" t="str">
            <v>Yelahanka</v>
          </cell>
          <cell r="D1113" t="str">
            <v>09-Outlet Stationary Exps</v>
          </cell>
          <cell r="E1113">
            <v>9918</v>
          </cell>
        </row>
        <row r="1114">
          <cell r="B1114" t="str">
            <v>1 MG</v>
          </cell>
          <cell r="D1114" t="str">
            <v>10-POS</v>
          </cell>
          <cell r="E1114">
            <v>8750</v>
          </cell>
        </row>
        <row r="1115">
          <cell r="B1115" t="str">
            <v>Akshaya Nagar</v>
          </cell>
          <cell r="D1115" t="str">
            <v>10-POS</v>
          </cell>
          <cell r="E1115">
            <v>8750</v>
          </cell>
        </row>
        <row r="1116">
          <cell r="B1116" t="str">
            <v>Andrahalli</v>
          </cell>
          <cell r="D1116" t="str">
            <v>10-POS</v>
          </cell>
          <cell r="E1116">
            <v>8750</v>
          </cell>
        </row>
        <row r="1117">
          <cell r="B1117" t="str">
            <v>Bangalore Club</v>
          </cell>
          <cell r="D1117" t="str">
            <v>10-POS</v>
          </cell>
          <cell r="E1117">
            <v>8750</v>
          </cell>
        </row>
        <row r="1118">
          <cell r="B1118" t="str">
            <v>Basavanagudi</v>
          </cell>
          <cell r="D1118" t="str">
            <v>10-POS</v>
          </cell>
          <cell r="E1118">
            <v>8750</v>
          </cell>
        </row>
        <row r="1119">
          <cell r="B1119" t="str">
            <v>Channapatna</v>
          </cell>
          <cell r="D1119" t="str">
            <v>10-POS</v>
          </cell>
          <cell r="E1119">
            <v>8750</v>
          </cell>
        </row>
        <row r="1120">
          <cell r="B1120" t="str">
            <v>Factory Outlet</v>
          </cell>
          <cell r="D1120" t="str">
            <v>10-POS</v>
          </cell>
          <cell r="E1120">
            <v>0</v>
          </cell>
        </row>
        <row r="1121">
          <cell r="B1121" t="str">
            <v>Hassan</v>
          </cell>
          <cell r="D1121" t="str">
            <v>10-POS</v>
          </cell>
          <cell r="E1121">
            <v>8750</v>
          </cell>
        </row>
        <row r="1122">
          <cell r="B1122" t="str">
            <v>HSR Layout</v>
          </cell>
          <cell r="D1122" t="str">
            <v>10-POS</v>
          </cell>
          <cell r="E1122">
            <v>8750</v>
          </cell>
        </row>
        <row r="1123">
          <cell r="B1123" t="str">
            <v>Indiranagar</v>
          </cell>
          <cell r="D1123" t="str">
            <v>10-POS</v>
          </cell>
          <cell r="E1123">
            <v>8750</v>
          </cell>
        </row>
        <row r="1124">
          <cell r="B1124" t="str">
            <v>Jayanagar</v>
          </cell>
          <cell r="D1124" t="str">
            <v>10-POS</v>
          </cell>
          <cell r="E1124">
            <v>8750</v>
          </cell>
        </row>
        <row r="1125">
          <cell r="B1125" t="str">
            <v>JP Nagar</v>
          </cell>
          <cell r="D1125" t="str">
            <v>10-POS</v>
          </cell>
          <cell r="E1125">
            <v>8750</v>
          </cell>
        </row>
        <row r="1126">
          <cell r="B1126" t="str">
            <v>JP Nagar Paakashaala</v>
          </cell>
          <cell r="D1126" t="str">
            <v>10-POS</v>
          </cell>
          <cell r="E1126">
            <v>8750</v>
          </cell>
        </row>
        <row r="1127">
          <cell r="B1127" t="str">
            <v>Kammanahalli</v>
          </cell>
          <cell r="D1127" t="str">
            <v>10-POS</v>
          </cell>
          <cell r="E1127">
            <v>8750</v>
          </cell>
        </row>
        <row r="1128">
          <cell r="B1128" t="str">
            <v>Kanakpura Road</v>
          </cell>
          <cell r="D1128" t="str">
            <v>10-POS</v>
          </cell>
          <cell r="E1128">
            <v>8750</v>
          </cell>
        </row>
        <row r="1129">
          <cell r="B1129" t="str">
            <v>Kengeri</v>
          </cell>
          <cell r="D1129" t="str">
            <v>10-POS</v>
          </cell>
          <cell r="E1129">
            <v>8750</v>
          </cell>
        </row>
        <row r="1130">
          <cell r="B1130" t="str">
            <v>Koramangala</v>
          </cell>
          <cell r="D1130" t="str">
            <v>10-POS</v>
          </cell>
          <cell r="E1130">
            <v>8750</v>
          </cell>
        </row>
        <row r="1131">
          <cell r="B1131" t="str">
            <v>Malleshwaram</v>
          </cell>
          <cell r="D1131" t="str">
            <v>10-POS</v>
          </cell>
          <cell r="E1131">
            <v>8750</v>
          </cell>
        </row>
        <row r="1132">
          <cell r="B1132" t="str">
            <v>Malleshwaram Paakashaala</v>
          </cell>
          <cell r="D1132" t="str">
            <v>10-POS</v>
          </cell>
          <cell r="E1132">
            <v>8750</v>
          </cell>
        </row>
        <row r="1133">
          <cell r="B1133" t="str">
            <v>Mandya Paakashaala</v>
          </cell>
          <cell r="D1133" t="str">
            <v>10-POS</v>
          </cell>
          <cell r="E1133">
            <v>8750</v>
          </cell>
        </row>
        <row r="1134">
          <cell r="B1134" t="str">
            <v>Mangalore</v>
          </cell>
          <cell r="D1134" t="str">
            <v>10-POS</v>
          </cell>
          <cell r="E1134">
            <v>8750</v>
          </cell>
        </row>
        <row r="1135">
          <cell r="B1135" t="str">
            <v>Mangalore Paakashala</v>
          </cell>
          <cell r="D1135" t="str">
            <v>10-POS</v>
          </cell>
          <cell r="E1135">
            <v>8750</v>
          </cell>
        </row>
        <row r="1136">
          <cell r="B1136" t="str">
            <v>Mysuru Kalidasa Road</v>
          </cell>
          <cell r="D1136" t="str">
            <v>10-POS</v>
          </cell>
          <cell r="E1136">
            <v>8750</v>
          </cell>
        </row>
        <row r="1137">
          <cell r="B1137" t="str">
            <v>Mysuru Urs Road</v>
          </cell>
          <cell r="D1137" t="str">
            <v>10-POS</v>
          </cell>
          <cell r="E1137">
            <v>8750</v>
          </cell>
        </row>
        <row r="1138">
          <cell r="B1138" t="str">
            <v>Nandi Upachar</v>
          </cell>
          <cell r="D1138" t="str">
            <v>10-POS</v>
          </cell>
          <cell r="E1138">
            <v>8750</v>
          </cell>
        </row>
        <row r="1139">
          <cell r="B1139" t="str">
            <v>Peenya</v>
          </cell>
          <cell r="D1139" t="str">
            <v>10-POS</v>
          </cell>
          <cell r="E1139">
            <v>8750</v>
          </cell>
        </row>
        <row r="1140">
          <cell r="B1140" t="str">
            <v>RR Nagar</v>
          </cell>
          <cell r="D1140" t="str">
            <v>10-POS</v>
          </cell>
          <cell r="E1140">
            <v>8750</v>
          </cell>
        </row>
        <row r="1141">
          <cell r="B1141" t="str">
            <v>Sahakar Nagar</v>
          </cell>
          <cell r="D1141" t="str">
            <v>10-POS</v>
          </cell>
          <cell r="E1141">
            <v>8750</v>
          </cell>
        </row>
        <row r="1142">
          <cell r="B1142" t="str">
            <v>Sanjaynagar</v>
          </cell>
          <cell r="D1142" t="str">
            <v>10-POS</v>
          </cell>
          <cell r="E1142">
            <v>8750</v>
          </cell>
        </row>
        <row r="1143">
          <cell r="B1143" t="str">
            <v>Sarjapura Road</v>
          </cell>
          <cell r="D1143" t="str">
            <v>10-POS</v>
          </cell>
          <cell r="E1143">
            <v>8750</v>
          </cell>
        </row>
        <row r="1144">
          <cell r="B1144" t="str">
            <v>Shimoga</v>
          </cell>
          <cell r="D1144" t="str">
            <v>10-POS</v>
          </cell>
          <cell r="E1144">
            <v>8750</v>
          </cell>
        </row>
        <row r="1145">
          <cell r="B1145" t="str">
            <v>T- Begur</v>
          </cell>
          <cell r="D1145" t="str">
            <v>10-POS</v>
          </cell>
          <cell r="E1145">
            <v>8750</v>
          </cell>
        </row>
        <row r="1146">
          <cell r="B1146" t="str">
            <v>TC Palya</v>
          </cell>
          <cell r="D1146" t="str">
            <v>10-POS</v>
          </cell>
          <cell r="E1146">
            <v>8750</v>
          </cell>
        </row>
        <row r="1147">
          <cell r="B1147" t="str">
            <v>Thanisandra</v>
          </cell>
          <cell r="D1147" t="str">
            <v>10-POS</v>
          </cell>
          <cell r="E1147">
            <v>8750</v>
          </cell>
        </row>
        <row r="1148">
          <cell r="B1148" t="str">
            <v>Tumkur</v>
          </cell>
          <cell r="D1148" t="str">
            <v>10-POS</v>
          </cell>
          <cell r="E1148">
            <v>8750</v>
          </cell>
        </row>
        <row r="1149">
          <cell r="B1149" t="str">
            <v>Udupi</v>
          </cell>
          <cell r="D1149" t="str">
            <v>10-POS</v>
          </cell>
          <cell r="E1149">
            <v>8750</v>
          </cell>
        </row>
        <row r="1150">
          <cell r="B1150" t="str">
            <v>Uttarahalli</v>
          </cell>
          <cell r="D1150" t="str">
            <v>10-POS</v>
          </cell>
          <cell r="E1150">
            <v>8750</v>
          </cell>
        </row>
        <row r="1151">
          <cell r="B1151" t="str">
            <v>Vijayanagar</v>
          </cell>
          <cell r="D1151" t="str">
            <v>10-POS</v>
          </cell>
          <cell r="E1151">
            <v>8750</v>
          </cell>
        </row>
        <row r="1152">
          <cell r="B1152" t="str">
            <v>Vishweshwaraiah layout</v>
          </cell>
          <cell r="D1152" t="str">
            <v>10-POS</v>
          </cell>
          <cell r="E1152">
            <v>8750</v>
          </cell>
        </row>
        <row r="1153">
          <cell r="B1153" t="str">
            <v>Whitefield</v>
          </cell>
          <cell r="D1153" t="str">
            <v>10-POS</v>
          </cell>
          <cell r="E1153">
            <v>8750</v>
          </cell>
        </row>
        <row r="1154">
          <cell r="B1154" t="str">
            <v>Yelahanka</v>
          </cell>
          <cell r="D1154" t="str">
            <v>10-POS</v>
          </cell>
          <cell r="E1154">
            <v>8750</v>
          </cell>
        </row>
        <row r="1155">
          <cell r="B1155" t="str">
            <v>1 MG</v>
          </cell>
          <cell r="D1155" t="str">
            <v>11-Outlet Misc</v>
          </cell>
        </row>
        <row r="1156">
          <cell r="B1156" t="str">
            <v>Akshaya Nagar</v>
          </cell>
          <cell r="D1156" t="str">
            <v>11-Outlet Misc</v>
          </cell>
        </row>
        <row r="1157">
          <cell r="B1157" t="str">
            <v>Andrahalli</v>
          </cell>
          <cell r="D1157" t="str">
            <v>11-Outlet Misc</v>
          </cell>
        </row>
        <row r="1158">
          <cell r="B1158" t="str">
            <v>Bangalore Club</v>
          </cell>
          <cell r="D1158" t="str">
            <v>11-Outlet Misc</v>
          </cell>
        </row>
        <row r="1159">
          <cell r="B1159" t="str">
            <v>Basavanagudi</v>
          </cell>
          <cell r="D1159" t="str">
            <v>11-Outlet Misc</v>
          </cell>
        </row>
        <row r="1160">
          <cell r="B1160" t="str">
            <v>Channapatna</v>
          </cell>
          <cell r="D1160" t="str">
            <v>11-Outlet Misc</v>
          </cell>
        </row>
        <row r="1161">
          <cell r="B1161" t="str">
            <v>Factory Outlet</v>
          </cell>
          <cell r="D1161" t="str">
            <v>11-Outlet Misc</v>
          </cell>
        </row>
        <row r="1162">
          <cell r="B1162" t="str">
            <v>Hassan</v>
          </cell>
          <cell r="D1162" t="str">
            <v>11-Outlet Misc</v>
          </cell>
        </row>
        <row r="1163">
          <cell r="B1163" t="str">
            <v>HSR Layout</v>
          </cell>
          <cell r="D1163" t="str">
            <v>11-Outlet Misc</v>
          </cell>
        </row>
        <row r="1164">
          <cell r="B1164" t="str">
            <v>Indiranagar</v>
          </cell>
          <cell r="D1164" t="str">
            <v>11-Outlet Misc</v>
          </cell>
        </row>
        <row r="1165">
          <cell r="B1165" t="str">
            <v>Jayanagar</v>
          </cell>
          <cell r="D1165" t="str">
            <v>11-Outlet Misc</v>
          </cell>
        </row>
        <row r="1166">
          <cell r="B1166" t="str">
            <v>JP Nagar</v>
          </cell>
          <cell r="D1166" t="str">
            <v>11-Outlet Misc</v>
          </cell>
        </row>
        <row r="1167">
          <cell r="B1167" t="str">
            <v>JP Nagar Paakashaala</v>
          </cell>
          <cell r="D1167" t="str">
            <v>11-Outlet Misc</v>
          </cell>
        </row>
        <row r="1168">
          <cell r="B1168" t="str">
            <v>Kammanahalli</v>
          </cell>
          <cell r="D1168" t="str">
            <v>11-Outlet Misc</v>
          </cell>
        </row>
        <row r="1169">
          <cell r="B1169" t="str">
            <v>Kanakpura Road</v>
          </cell>
          <cell r="D1169" t="str">
            <v>11-Outlet Misc</v>
          </cell>
        </row>
        <row r="1170">
          <cell r="B1170" t="str">
            <v>Kengeri</v>
          </cell>
          <cell r="D1170" t="str">
            <v>11-Outlet Misc</v>
          </cell>
        </row>
        <row r="1171">
          <cell r="B1171" t="str">
            <v>Koramangala</v>
          </cell>
          <cell r="D1171" t="str">
            <v>11-Outlet Misc</v>
          </cell>
        </row>
        <row r="1172">
          <cell r="B1172" t="str">
            <v>Malleshwaram</v>
          </cell>
          <cell r="D1172" t="str">
            <v>11-Outlet Misc</v>
          </cell>
        </row>
        <row r="1173">
          <cell r="B1173" t="str">
            <v>Malleshwaram Paakashaala</v>
          </cell>
          <cell r="D1173" t="str">
            <v>11-Outlet Misc</v>
          </cell>
        </row>
        <row r="1174">
          <cell r="B1174" t="str">
            <v>Mandya Paakashaala</v>
          </cell>
          <cell r="D1174" t="str">
            <v>11-Outlet Misc</v>
          </cell>
        </row>
        <row r="1175">
          <cell r="B1175" t="str">
            <v>Mangalore</v>
          </cell>
          <cell r="D1175" t="str">
            <v>11-Outlet Misc</v>
          </cell>
        </row>
        <row r="1176">
          <cell r="B1176" t="str">
            <v>Mangalore Paakashala</v>
          </cell>
          <cell r="D1176" t="str">
            <v>11-Outlet Misc</v>
          </cell>
        </row>
        <row r="1177">
          <cell r="B1177" t="str">
            <v>Mysuru Kalidasa Road</v>
          </cell>
          <cell r="D1177" t="str">
            <v>11-Outlet Misc</v>
          </cell>
        </row>
        <row r="1178">
          <cell r="B1178" t="str">
            <v>Mysuru Urs Road</v>
          </cell>
          <cell r="D1178" t="str">
            <v>11-Outlet Misc</v>
          </cell>
        </row>
        <row r="1179">
          <cell r="B1179" t="str">
            <v>Nandi Upachar</v>
          </cell>
          <cell r="D1179" t="str">
            <v>11-Outlet Misc</v>
          </cell>
        </row>
        <row r="1180">
          <cell r="B1180" t="str">
            <v>Peenya</v>
          </cell>
          <cell r="D1180" t="str">
            <v>11-Outlet Misc</v>
          </cell>
        </row>
        <row r="1181">
          <cell r="B1181" t="str">
            <v>RR Nagar</v>
          </cell>
          <cell r="D1181" t="str">
            <v>11-Outlet Misc</v>
          </cell>
        </row>
        <row r="1182">
          <cell r="B1182" t="str">
            <v>Sahakar Nagar</v>
          </cell>
          <cell r="D1182" t="str">
            <v>11-Outlet Misc</v>
          </cell>
        </row>
        <row r="1183">
          <cell r="B1183" t="str">
            <v>Sanjaynagar</v>
          </cell>
          <cell r="D1183" t="str">
            <v>11-Outlet Misc</v>
          </cell>
        </row>
        <row r="1184">
          <cell r="B1184" t="str">
            <v>Sarjapura Road</v>
          </cell>
          <cell r="D1184" t="str">
            <v>11-Outlet Misc</v>
          </cell>
        </row>
        <row r="1185">
          <cell r="B1185" t="str">
            <v>Shimoga</v>
          </cell>
          <cell r="D1185" t="str">
            <v>11-Outlet Misc</v>
          </cell>
        </row>
        <row r="1186">
          <cell r="B1186" t="str">
            <v>T- Begur</v>
          </cell>
          <cell r="D1186" t="str">
            <v>11-Outlet Misc</v>
          </cell>
        </row>
        <row r="1187">
          <cell r="B1187" t="str">
            <v>TC Palya</v>
          </cell>
          <cell r="D1187" t="str">
            <v>11-Outlet Misc</v>
          </cell>
        </row>
        <row r="1188">
          <cell r="B1188" t="str">
            <v>Thanisandra</v>
          </cell>
          <cell r="D1188" t="str">
            <v>11-Outlet Misc</v>
          </cell>
        </row>
        <row r="1189">
          <cell r="B1189" t="str">
            <v>Tumkur</v>
          </cell>
          <cell r="D1189" t="str">
            <v>11-Outlet Misc</v>
          </cell>
        </row>
        <row r="1190">
          <cell r="B1190" t="str">
            <v>Udupi</v>
          </cell>
          <cell r="D1190" t="str">
            <v>11-Outlet Misc</v>
          </cell>
        </row>
        <row r="1191">
          <cell r="B1191" t="str">
            <v>Uttarahalli</v>
          </cell>
          <cell r="D1191" t="str">
            <v>11-Outlet Misc</v>
          </cell>
        </row>
        <row r="1192">
          <cell r="B1192" t="str">
            <v>Vijayanagar</v>
          </cell>
          <cell r="D1192" t="str">
            <v>11-Outlet Misc</v>
          </cell>
        </row>
        <row r="1193">
          <cell r="B1193" t="str">
            <v>Vishweshwaraiah layout</v>
          </cell>
          <cell r="D1193" t="str">
            <v>11-Outlet Misc</v>
          </cell>
        </row>
        <row r="1194">
          <cell r="B1194" t="str">
            <v>Whitefield</v>
          </cell>
          <cell r="D1194" t="str">
            <v>11-Outlet Misc</v>
          </cell>
        </row>
        <row r="1195">
          <cell r="B1195" t="str">
            <v>Yelahanka</v>
          </cell>
          <cell r="D1195" t="str">
            <v>11-Outlet Misc</v>
          </cell>
        </row>
        <row r="1196">
          <cell r="B1196" t="str">
            <v>1 MG</v>
          </cell>
          <cell r="D1196" t="str">
            <v>WASTAGE</v>
          </cell>
          <cell r="E1196">
            <v>58500.429999999964</v>
          </cell>
        </row>
        <row r="1197">
          <cell r="B1197" t="str">
            <v>Akshaya Nagar</v>
          </cell>
          <cell r="D1197" t="str">
            <v>WASTAGE</v>
          </cell>
          <cell r="E1197">
            <v>88915.620000000039</v>
          </cell>
        </row>
        <row r="1198">
          <cell r="B1198" t="str">
            <v>Andrahalli</v>
          </cell>
          <cell r="D1198" t="str">
            <v>WASTAGE</v>
          </cell>
          <cell r="E1198">
            <v>38321.479999999967</v>
          </cell>
        </row>
        <row r="1199">
          <cell r="B1199" t="str">
            <v>Bangalore Club</v>
          </cell>
          <cell r="D1199" t="str">
            <v>WASTAGE</v>
          </cell>
          <cell r="E1199">
            <v>26658.400000000012</v>
          </cell>
        </row>
        <row r="1200">
          <cell r="B1200" t="str">
            <v>Basavanagudi</v>
          </cell>
          <cell r="D1200" t="str">
            <v>WASTAGE</v>
          </cell>
          <cell r="E1200">
            <v>129719.34000000005</v>
          </cell>
        </row>
        <row r="1201">
          <cell r="B1201" t="str">
            <v>Channapatna</v>
          </cell>
          <cell r="D1201" t="str">
            <v>WASTAGE</v>
          </cell>
          <cell r="E1201">
            <v>53200.059999999976</v>
          </cell>
        </row>
        <row r="1202">
          <cell r="B1202" t="str">
            <v>Factory Outlet</v>
          </cell>
          <cell r="D1202" t="str">
            <v>WASTAGE</v>
          </cell>
          <cell r="E1202">
            <v>0</v>
          </cell>
        </row>
        <row r="1203">
          <cell r="B1203" t="str">
            <v>Hassan</v>
          </cell>
          <cell r="D1203" t="str">
            <v>WASTAGE</v>
          </cell>
          <cell r="E1203">
            <v>106005.21999999996</v>
          </cell>
        </row>
        <row r="1204">
          <cell r="B1204" t="str">
            <v>HSR Layout</v>
          </cell>
          <cell r="D1204" t="str">
            <v>WASTAGE</v>
          </cell>
          <cell r="E1204">
            <v>41075.859999999979</v>
          </cell>
        </row>
        <row r="1205">
          <cell r="B1205" t="str">
            <v>Indiranagar</v>
          </cell>
          <cell r="D1205" t="str">
            <v>WASTAGE</v>
          </cell>
          <cell r="E1205">
            <v>65004.059999999932</v>
          </cell>
        </row>
        <row r="1206">
          <cell r="B1206" t="str">
            <v>Jayanagar</v>
          </cell>
          <cell r="D1206" t="str">
            <v>WASTAGE</v>
          </cell>
          <cell r="E1206">
            <v>86033.619999999864</v>
          </cell>
        </row>
        <row r="1207">
          <cell r="B1207" t="str">
            <v>JP Nagar</v>
          </cell>
          <cell r="D1207" t="str">
            <v>WASTAGE</v>
          </cell>
          <cell r="E1207">
            <v>83208.539999999979</v>
          </cell>
        </row>
        <row r="1208">
          <cell r="B1208" t="str">
            <v>JP Nagar Paakashaala</v>
          </cell>
          <cell r="D1208" t="str">
            <v>WASTAGE</v>
          </cell>
          <cell r="E1208">
            <v>40907.229999999989</v>
          </cell>
        </row>
        <row r="1209">
          <cell r="B1209" t="str">
            <v>Kammanahalli</v>
          </cell>
          <cell r="D1209" t="str">
            <v>WASTAGE</v>
          </cell>
          <cell r="E1209">
            <v>76917.869999999937</v>
          </cell>
        </row>
        <row r="1210">
          <cell r="B1210" t="str">
            <v>Kanakpura Road</v>
          </cell>
          <cell r="D1210" t="str">
            <v>WASTAGE</v>
          </cell>
          <cell r="E1210">
            <v>66664.859999999855</v>
          </cell>
        </row>
        <row r="1211">
          <cell r="B1211" t="str">
            <v>Kengeri</v>
          </cell>
          <cell r="D1211" t="str">
            <v>WASTAGE</v>
          </cell>
          <cell r="E1211">
            <v>84805.989999999962</v>
          </cell>
        </row>
        <row r="1212">
          <cell r="B1212" t="str">
            <v>Koramangala</v>
          </cell>
          <cell r="D1212" t="str">
            <v>WASTAGE</v>
          </cell>
          <cell r="E1212">
            <v>78101.900000000009</v>
          </cell>
        </row>
        <row r="1213">
          <cell r="B1213" t="str">
            <v>Malleshwaram</v>
          </cell>
          <cell r="D1213" t="str">
            <v>WASTAGE</v>
          </cell>
          <cell r="E1213">
            <v>59744.909999999843</v>
          </cell>
        </row>
        <row r="1214">
          <cell r="B1214" t="str">
            <v>Malleshwaram Paakashaala</v>
          </cell>
          <cell r="D1214" t="str">
            <v>WASTAGE</v>
          </cell>
          <cell r="E1214">
            <v>17809.159999999989</v>
          </cell>
        </row>
        <row r="1215">
          <cell r="B1215" t="str">
            <v>Mandya Paakashaala</v>
          </cell>
          <cell r="D1215" t="str">
            <v>WASTAGE</v>
          </cell>
          <cell r="E1215">
            <v>0</v>
          </cell>
        </row>
        <row r="1216">
          <cell r="B1216" t="str">
            <v>Mangalore</v>
          </cell>
          <cell r="D1216" t="str">
            <v>WASTAGE</v>
          </cell>
          <cell r="E1216">
            <v>55834.159999999894</v>
          </cell>
        </row>
        <row r="1217">
          <cell r="B1217" t="str">
            <v>Mangalore Paakashala</v>
          </cell>
          <cell r="D1217" t="str">
            <v>WASTAGE</v>
          </cell>
          <cell r="E1217">
            <v>0</v>
          </cell>
        </row>
        <row r="1218">
          <cell r="B1218" t="str">
            <v>Mysuru Kalidasa Road</v>
          </cell>
          <cell r="D1218" t="str">
            <v>WASTAGE</v>
          </cell>
          <cell r="E1218">
            <v>121295.04000000005</v>
          </cell>
        </row>
        <row r="1219">
          <cell r="B1219" t="str">
            <v>Mysuru Urs Road</v>
          </cell>
          <cell r="D1219" t="str">
            <v>WASTAGE</v>
          </cell>
          <cell r="E1219">
            <v>128079.02999999997</v>
          </cell>
        </row>
        <row r="1220">
          <cell r="B1220" t="str">
            <v>Nandi Upachar</v>
          </cell>
          <cell r="D1220" t="str">
            <v>WASTAGE</v>
          </cell>
          <cell r="E1220">
            <v>6841.9400000000005</v>
          </cell>
        </row>
        <row r="1221">
          <cell r="B1221" t="str">
            <v>Peenya</v>
          </cell>
          <cell r="D1221" t="str">
            <v>WASTAGE</v>
          </cell>
          <cell r="E1221">
            <v>43737.439999999915</v>
          </cell>
        </row>
        <row r="1222">
          <cell r="B1222" t="str">
            <v>RR Nagar</v>
          </cell>
          <cell r="D1222" t="str">
            <v>WASTAGE</v>
          </cell>
          <cell r="E1222">
            <v>91319.539999999892</v>
          </cell>
        </row>
        <row r="1223">
          <cell r="B1223" t="str">
            <v>Sahakar Nagar</v>
          </cell>
          <cell r="D1223" t="str">
            <v>WASTAGE</v>
          </cell>
          <cell r="E1223">
            <v>76771.209999999963</v>
          </cell>
        </row>
        <row r="1224">
          <cell r="B1224" t="str">
            <v>Sanjaynagar</v>
          </cell>
          <cell r="D1224" t="str">
            <v>WASTAGE</v>
          </cell>
          <cell r="E1224">
            <v>46626.85999999995</v>
          </cell>
        </row>
        <row r="1225">
          <cell r="B1225" t="str">
            <v>Sarjapura Road</v>
          </cell>
          <cell r="D1225" t="str">
            <v>WASTAGE</v>
          </cell>
          <cell r="E1225">
            <v>84483.279999999897</v>
          </cell>
        </row>
        <row r="1226">
          <cell r="B1226" t="str">
            <v>Shimoga</v>
          </cell>
          <cell r="D1226" t="str">
            <v>WASTAGE</v>
          </cell>
          <cell r="E1226">
            <v>68139.439999999959</v>
          </cell>
        </row>
        <row r="1227">
          <cell r="B1227" t="str">
            <v>T- Begur</v>
          </cell>
          <cell r="D1227" t="str">
            <v>WASTAGE</v>
          </cell>
          <cell r="E1227">
            <v>31090.479999999978</v>
          </cell>
        </row>
        <row r="1228">
          <cell r="B1228" t="str">
            <v>TC Palya</v>
          </cell>
          <cell r="D1228" t="str">
            <v>WASTAGE</v>
          </cell>
          <cell r="E1228">
            <v>40915.019999999939</v>
          </cell>
        </row>
        <row r="1229">
          <cell r="B1229" t="str">
            <v>Thanisandra</v>
          </cell>
          <cell r="D1229" t="str">
            <v>WASTAGE</v>
          </cell>
          <cell r="E1229">
            <v>66510.029999999926</v>
          </cell>
        </row>
        <row r="1230">
          <cell r="B1230" t="str">
            <v>Tumkur</v>
          </cell>
          <cell r="D1230" t="str">
            <v>WASTAGE</v>
          </cell>
          <cell r="E1230">
            <v>190491.80999999997</v>
          </cell>
        </row>
        <row r="1231">
          <cell r="B1231" t="str">
            <v>Udupi</v>
          </cell>
          <cell r="D1231" t="str">
            <v>WASTAGE</v>
          </cell>
          <cell r="E1231">
            <v>111639.35110000006</v>
          </cell>
        </row>
        <row r="1232">
          <cell r="B1232" t="str">
            <v>Uttarahalli</v>
          </cell>
          <cell r="D1232" t="str">
            <v>WASTAGE</v>
          </cell>
          <cell r="E1232">
            <v>23850.839999999982</v>
          </cell>
        </row>
        <row r="1233">
          <cell r="B1233" t="str">
            <v>Vijayanagar</v>
          </cell>
          <cell r="D1233" t="str">
            <v>WASTAGE</v>
          </cell>
          <cell r="E1233">
            <v>62975.289999999928</v>
          </cell>
        </row>
        <row r="1234">
          <cell r="B1234" t="str">
            <v>Vishweshwaraiah layout</v>
          </cell>
          <cell r="D1234" t="str">
            <v>WASTAGE</v>
          </cell>
          <cell r="E1234">
            <v>25826.729999999985</v>
          </cell>
        </row>
        <row r="1235">
          <cell r="B1235" t="str">
            <v>Whitefield</v>
          </cell>
          <cell r="D1235" t="str">
            <v>WASTAGE</v>
          </cell>
          <cell r="E1235">
            <v>73667.299999999988</v>
          </cell>
        </row>
        <row r="1236">
          <cell r="B1236" t="str">
            <v>Yelahanka</v>
          </cell>
          <cell r="D1236" t="str">
            <v>WASTAGE</v>
          </cell>
          <cell r="E1236">
            <v>60051.249999999913</v>
          </cell>
        </row>
        <row r="1237">
          <cell r="B1237" t="str">
            <v>1 MG</v>
          </cell>
          <cell r="D1237" t="str">
            <v>01-Outlet Salaries-ISH</v>
          </cell>
        </row>
        <row r="1238">
          <cell r="B1238" t="str">
            <v>Akshaya Nagar</v>
          </cell>
          <cell r="D1238" t="str">
            <v>01-Outlet Salaries-ISH</v>
          </cell>
        </row>
        <row r="1239">
          <cell r="B1239" t="str">
            <v>Andrahalli</v>
          </cell>
          <cell r="D1239" t="str">
            <v>01-Outlet Salaries-ISH</v>
          </cell>
        </row>
        <row r="1240">
          <cell r="B1240" t="str">
            <v>Bangalore Club</v>
          </cell>
          <cell r="D1240" t="str">
            <v>01-Outlet Salaries-ISH</v>
          </cell>
        </row>
        <row r="1241">
          <cell r="B1241" t="str">
            <v>Basavanagudi</v>
          </cell>
          <cell r="D1241" t="str">
            <v>01-Outlet Salaries-ISH</v>
          </cell>
        </row>
        <row r="1242">
          <cell r="B1242" t="str">
            <v>Channapatna</v>
          </cell>
          <cell r="D1242" t="str">
            <v>01-Outlet Salaries-ISH</v>
          </cell>
        </row>
        <row r="1243">
          <cell r="B1243" t="str">
            <v>Factory Outlet</v>
          </cell>
          <cell r="D1243" t="str">
            <v>01-Outlet Salaries-ISH</v>
          </cell>
        </row>
        <row r="1244">
          <cell r="B1244" t="str">
            <v>Hassan</v>
          </cell>
          <cell r="D1244" t="str">
            <v>01-Outlet Salaries-ISH</v>
          </cell>
        </row>
        <row r="1245">
          <cell r="B1245" t="str">
            <v>HSR Layout</v>
          </cell>
          <cell r="D1245" t="str">
            <v>01-Outlet Salaries-ISH</v>
          </cell>
        </row>
        <row r="1246">
          <cell r="B1246" t="str">
            <v>Indiranagar</v>
          </cell>
          <cell r="D1246" t="str">
            <v>01-Outlet Salaries-ISH</v>
          </cell>
        </row>
        <row r="1247">
          <cell r="B1247" t="str">
            <v>Jayanagar</v>
          </cell>
          <cell r="D1247" t="str">
            <v>01-Outlet Salaries-ISH</v>
          </cell>
        </row>
        <row r="1248">
          <cell r="B1248" t="str">
            <v>JP Nagar</v>
          </cell>
          <cell r="D1248" t="str">
            <v>01-Outlet Salaries-ISH</v>
          </cell>
        </row>
        <row r="1249">
          <cell r="B1249" t="str">
            <v>JP Nagar Paakashaala</v>
          </cell>
          <cell r="D1249" t="str">
            <v>01-Outlet Salaries-ISH</v>
          </cell>
        </row>
        <row r="1250">
          <cell r="B1250" t="str">
            <v>Kammanahalli</v>
          </cell>
          <cell r="D1250" t="str">
            <v>01-Outlet Salaries-ISH</v>
          </cell>
        </row>
        <row r="1251">
          <cell r="B1251" t="str">
            <v>Kanakpura Road</v>
          </cell>
          <cell r="D1251" t="str">
            <v>01-Outlet Salaries-ISH</v>
          </cell>
        </row>
        <row r="1252">
          <cell r="B1252" t="str">
            <v>Kengeri</v>
          </cell>
          <cell r="D1252" t="str">
            <v>01-Outlet Salaries-ISH</v>
          </cell>
        </row>
        <row r="1253">
          <cell r="B1253" t="str">
            <v>Koramangala</v>
          </cell>
          <cell r="D1253" t="str">
            <v>01-Outlet Salaries-ISH</v>
          </cell>
        </row>
        <row r="1254">
          <cell r="B1254" t="str">
            <v>Malleshwaram</v>
          </cell>
          <cell r="D1254" t="str">
            <v>01-Outlet Salaries-ISH</v>
          </cell>
        </row>
        <row r="1255">
          <cell r="B1255" t="str">
            <v>Malleshwaram Paakashaala</v>
          </cell>
          <cell r="D1255" t="str">
            <v>01-Outlet Salaries-ISH</v>
          </cell>
        </row>
        <row r="1256">
          <cell r="B1256" t="str">
            <v>Mandya Paakashaala</v>
          </cell>
          <cell r="D1256" t="str">
            <v>01-Outlet Salaries-ISH</v>
          </cell>
        </row>
        <row r="1257">
          <cell r="B1257" t="str">
            <v>Mangalore</v>
          </cell>
          <cell r="D1257" t="str">
            <v>01-Outlet Salaries-ISH</v>
          </cell>
        </row>
        <row r="1258">
          <cell r="B1258" t="str">
            <v>Mangalore Paakashala</v>
          </cell>
          <cell r="D1258" t="str">
            <v>01-Outlet Salaries-ISH</v>
          </cell>
        </row>
        <row r="1259">
          <cell r="B1259" t="str">
            <v>Mysuru Kalidasa Road</v>
          </cell>
          <cell r="D1259" t="str">
            <v>01-Outlet Salaries-ISH</v>
          </cell>
        </row>
        <row r="1260">
          <cell r="B1260" t="str">
            <v>Mysuru Urs Road</v>
          </cell>
          <cell r="D1260" t="str">
            <v>01-Outlet Salaries-ISH</v>
          </cell>
        </row>
        <row r="1261">
          <cell r="B1261" t="str">
            <v>Nandi Upachar</v>
          </cell>
          <cell r="D1261" t="str">
            <v>01-Outlet Salaries-ISH</v>
          </cell>
        </row>
        <row r="1262">
          <cell r="B1262" t="str">
            <v>Peenya</v>
          </cell>
          <cell r="D1262" t="str">
            <v>01-Outlet Salaries-ISH</v>
          </cell>
        </row>
        <row r="1263">
          <cell r="B1263" t="str">
            <v>RR Nagar</v>
          </cell>
          <cell r="D1263" t="str">
            <v>01-Outlet Salaries-ISH</v>
          </cell>
        </row>
        <row r="1264">
          <cell r="B1264" t="str">
            <v>Sahakar Nagar</v>
          </cell>
          <cell r="D1264" t="str">
            <v>01-Outlet Salaries-ISH</v>
          </cell>
        </row>
        <row r="1265">
          <cell r="B1265" t="str">
            <v>Sanjaynagar</v>
          </cell>
          <cell r="D1265" t="str">
            <v>01-Outlet Salaries-ISH</v>
          </cell>
        </row>
        <row r="1266">
          <cell r="B1266" t="str">
            <v>Sarjapura Road</v>
          </cell>
          <cell r="D1266" t="str">
            <v>01-Outlet Salaries-ISH</v>
          </cell>
        </row>
        <row r="1267">
          <cell r="B1267" t="str">
            <v>Shimoga</v>
          </cell>
          <cell r="D1267" t="str">
            <v>01-Outlet Salaries-ISH</v>
          </cell>
        </row>
        <row r="1268">
          <cell r="B1268" t="str">
            <v>T- Begur</v>
          </cell>
          <cell r="D1268" t="str">
            <v>01-Outlet Salaries-ISH</v>
          </cell>
        </row>
        <row r="1269">
          <cell r="B1269" t="str">
            <v>TC Palya</v>
          </cell>
          <cell r="D1269" t="str">
            <v>01-Outlet Salaries-ISH</v>
          </cell>
        </row>
        <row r="1270">
          <cell r="B1270" t="str">
            <v>Thanisandra</v>
          </cell>
          <cell r="D1270" t="str">
            <v>01-Outlet Salaries-ISH</v>
          </cell>
        </row>
        <row r="1271">
          <cell r="B1271" t="str">
            <v>Tumkur</v>
          </cell>
          <cell r="D1271" t="str">
            <v>01-Outlet Salaries-ISH</v>
          </cell>
        </row>
        <row r="1272">
          <cell r="B1272" t="str">
            <v>Udupi</v>
          </cell>
          <cell r="D1272" t="str">
            <v>01-Outlet Salaries-ISH</v>
          </cell>
        </row>
        <row r="1273">
          <cell r="B1273" t="str">
            <v>Uttarahalli</v>
          </cell>
          <cell r="D1273" t="str">
            <v>01-Outlet Salaries-ISH</v>
          </cell>
        </row>
        <row r="1274">
          <cell r="B1274" t="str">
            <v>Vijayanagar</v>
          </cell>
          <cell r="D1274" t="str">
            <v>01-Outlet Salaries-ISH</v>
          </cell>
        </row>
        <row r="1275">
          <cell r="B1275" t="str">
            <v>Vishweshwaraiah layout</v>
          </cell>
          <cell r="D1275" t="str">
            <v>01-Outlet Salaries-ISH</v>
          </cell>
        </row>
        <row r="1276">
          <cell r="B1276" t="str">
            <v>Whitefield</v>
          </cell>
          <cell r="D1276" t="str">
            <v>01-Outlet Salaries-ISH</v>
          </cell>
        </row>
        <row r="1277">
          <cell r="B1277" t="str">
            <v>Yelahanka</v>
          </cell>
          <cell r="D1277" t="str">
            <v>01-Outlet Salaries-ISH</v>
          </cell>
        </row>
        <row r="1278">
          <cell r="B1278" t="str">
            <v>1 MG</v>
          </cell>
          <cell r="D1278" t="str">
            <v>04-Outlet Discounts</v>
          </cell>
          <cell r="E1278">
            <v>0</v>
          </cell>
        </row>
        <row r="1279">
          <cell r="B1279" t="str">
            <v>Akshaya Nagar</v>
          </cell>
          <cell r="D1279" t="str">
            <v>04-Outlet Discounts</v>
          </cell>
          <cell r="E1279">
            <v>17937.760000000002</v>
          </cell>
        </row>
        <row r="1280">
          <cell r="B1280" t="str">
            <v>Andrahalli</v>
          </cell>
          <cell r="D1280" t="str">
            <v>04-Outlet Discounts</v>
          </cell>
          <cell r="E1280">
            <v>27966.04</v>
          </cell>
        </row>
        <row r="1281">
          <cell r="B1281" t="str">
            <v>Bangalore Club</v>
          </cell>
          <cell r="D1281" t="str">
            <v>04-Outlet Discounts</v>
          </cell>
          <cell r="E1281">
            <v>43.42</v>
          </cell>
        </row>
        <row r="1282">
          <cell r="B1282" t="str">
            <v>Basavanagudi</v>
          </cell>
          <cell r="D1282" t="str">
            <v>04-Outlet Discounts</v>
          </cell>
          <cell r="E1282">
            <v>54331.669999999991</v>
          </cell>
        </row>
        <row r="1283">
          <cell r="B1283" t="str">
            <v>Channapatna</v>
          </cell>
          <cell r="D1283" t="str">
            <v>04-Outlet Discounts</v>
          </cell>
          <cell r="E1283">
            <v>3431.25</v>
          </cell>
        </row>
        <row r="1284">
          <cell r="B1284" t="str">
            <v>Factory Outlet</v>
          </cell>
          <cell r="D1284" t="str">
            <v>04-Outlet Discounts</v>
          </cell>
          <cell r="E1284" t="str">
            <v>*531364.82</v>
          </cell>
        </row>
        <row r="1285">
          <cell r="B1285" t="str">
            <v>Hassan</v>
          </cell>
          <cell r="D1285" t="str">
            <v>04-Outlet Discounts</v>
          </cell>
          <cell r="E1285">
            <v>35787.519999999997</v>
          </cell>
        </row>
        <row r="1286">
          <cell r="B1286" t="str">
            <v>HSR Layout</v>
          </cell>
          <cell r="D1286" t="str">
            <v>04-Outlet Discounts</v>
          </cell>
          <cell r="E1286">
            <v>83943.889999999898</v>
          </cell>
        </row>
        <row r="1287">
          <cell r="B1287" t="str">
            <v>Indiranagar</v>
          </cell>
          <cell r="D1287" t="str">
            <v>04-Outlet Discounts</v>
          </cell>
          <cell r="E1287">
            <v>41405.139999999985</v>
          </cell>
        </row>
        <row r="1288">
          <cell r="B1288" t="str">
            <v>Jayanagar</v>
          </cell>
          <cell r="D1288" t="str">
            <v>04-Outlet Discounts</v>
          </cell>
          <cell r="E1288">
            <v>21288.130000000005</v>
          </cell>
        </row>
        <row r="1289">
          <cell r="B1289" t="str">
            <v>JP Nagar</v>
          </cell>
          <cell r="D1289" t="str">
            <v>04-Outlet Discounts</v>
          </cell>
          <cell r="E1289">
            <v>65411.939999999981</v>
          </cell>
        </row>
        <row r="1290">
          <cell r="B1290" t="str">
            <v>JP Nagar Paakashaala</v>
          </cell>
          <cell r="D1290" t="str">
            <v>04-Outlet Discounts</v>
          </cell>
          <cell r="E1290">
            <v>384.52</v>
          </cell>
        </row>
        <row r="1291">
          <cell r="B1291" t="str">
            <v>Kammanahalli</v>
          </cell>
          <cell r="D1291" t="str">
            <v>04-Outlet Discounts</v>
          </cell>
          <cell r="E1291">
            <v>37399.899999999994</v>
          </cell>
        </row>
        <row r="1292">
          <cell r="B1292" t="str">
            <v>Kanakpura Road</v>
          </cell>
          <cell r="D1292" t="str">
            <v>04-Outlet Discounts</v>
          </cell>
          <cell r="E1292">
            <v>28416.889999999996</v>
          </cell>
        </row>
        <row r="1293">
          <cell r="B1293" t="str">
            <v>Kengeri</v>
          </cell>
          <cell r="D1293" t="str">
            <v>04-Outlet Discounts</v>
          </cell>
          <cell r="E1293">
            <v>43275.38999999997</v>
          </cell>
        </row>
        <row r="1294">
          <cell r="B1294" t="str">
            <v>Koramangala</v>
          </cell>
          <cell r="D1294" t="str">
            <v>04-Outlet Discounts</v>
          </cell>
          <cell r="E1294">
            <v>31846.759999999984</v>
          </cell>
        </row>
        <row r="1295">
          <cell r="B1295" t="str">
            <v>Malleshwaram</v>
          </cell>
          <cell r="D1295" t="str">
            <v>04-Outlet Discounts</v>
          </cell>
          <cell r="E1295">
            <v>44570.789999999986</v>
          </cell>
        </row>
        <row r="1296">
          <cell r="B1296" t="str">
            <v>Malleshwaram Paakashaala</v>
          </cell>
          <cell r="D1296" t="str">
            <v>04-Outlet Discounts</v>
          </cell>
          <cell r="E1296">
            <v>5749.15</v>
          </cell>
        </row>
        <row r="1297">
          <cell r="B1297" t="str">
            <v>Mandya Paakashaala</v>
          </cell>
          <cell r="D1297" t="str">
            <v>04-Outlet Discounts</v>
          </cell>
          <cell r="E1297" t="str">
            <v>--</v>
          </cell>
        </row>
        <row r="1298">
          <cell r="B1298" t="str">
            <v>Mangalore</v>
          </cell>
          <cell r="D1298" t="str">
            <v>04-Outlet Discounts</v>
          </cell>
          <cell r="E1298">
            <v>46310.049999999981</v>
          </cell>
        </row>
        <row r="1299">
          <cell r="B1299" t="str">
            <v>Mangalore Paakashala</v>
          </cell>
          <cell r="D1299" t="str">
            <v>04-Outlet Discounts</v>
          </cell>
          <cell r="E1299" t="str">
            <v>--</v>
          </cell>
        </row>
        <row r="1300">
          <cell r="B1300" t="str">
            <v>Mysuru Kalidasa Road</v>
          </cell>
          <cell r="D1300" t="str">
            <v>04-Outlet Discounts</v>
          </cell>
          <cell r="E1300">
            <v>30041.589999999997</v>
          </cell>
        </row>
        <row r="1301">
          <cell r="B1301" t="str">
            <v>Mysuru Urs Road</v>
          </cell>
          <cell r="D1301" t="str">
            <v>04-Outlet Discounts</v>
          </cell>
          <cell r="E1301">
            <v>36739.33</v>
          </cell>
        </row>
        <row r="1302">
          <cell r="B1302" t="str">
            <v>Nandi Upachar</v>
          </cell>
          <cell r="D1302" t="str">
            <v>04-Outlet Discounts</v>
          </cell>
          <cell r="E1302">
            <v>568.99</v>
          </cell>
        </row>
        <row r="1303">
          <cell r="B1303" t="str">
            <v>Peenya</v>
          </cell>
          <cell r="D1303" t="str">
            <v>04-Outlet Discounts</v>
          </cell>
          <cell r="E1303">
            <v>16907.669999999998</v>
          </cell>
        </row>
        <row r="1304">
          <cell r="B1304" t="str">
            <v>RR Nagar</v>
          </cell>
          <cell r="D1304" t="str">
            <v>04-Outlet Discounts</v>
          </cell>
          <cell r="E1304">
            <v>36421.579999999994</v>
          </cell>
        </row>
        <row r="1305">
          <cell r="B1305" t="str">
            <v>Sahakar Nagar</v>
          </cell>
          <cell r="D1305" t="str">
            <v>04-Outlet Discounts</v>
          </cell>
          <cell r="E1305">
            <v>56651.079999999994</v>
          </cell>
        </row>
        <row r="1306">
          <cell r="B1306" t="str">
            <v>Sanjaynagar</v>
          </cell>
          <cell r="D1306" t="str">
            <v>04-Outlet Discounts</v>
          </cell>
          <cell r="E1306">
            <v>17965.449999999997</v>
          </cell>
        </row>
        <row r="1307">
          <cell r="B1307" t="str">
            <v>Sarjapura Road</v>
          </cell>
          <cell r="D1307" t="str">
            <v>04-Outlet Discounts</v>
          </cell>
          <cell r="E1307">
            <v>37459.369999999988</v>
          </cell>
        </row>
        <row r="1308">
          <cell r="B1308" t="str">
            <v>Shimoga</v>
          </cell>
          <cell r="D1308" t="str">
            <v>04-Outlet Discounts</v>
          </cell>
          <cell r="E1308">
            <v>37521.279999999984</v>
          </cell>
        </row>
        <row r="1309">
          <cell r="B1309" t="str">
            <v>T- Begur</v>
          </cell>
          <cell r="D1309" t="str">
            <v>04-Outlet Discounts</v>
          </cell>
          <cell r="E1309">
            <v>1460.24</v>
          </cell>
        </row>
        <row r="1310">
          <cell r="B1310" t="str">
            <v>TC Palya</v>
          </cell>
          <cell r="D1310" t="str">
            <v>04-Outlet Discounts</v>
          </cell>
          <cell r="E1310">
            <v>16336.950000000004</v>
          </cell>
        </row>
        <row r="1311">
          <cell r="B1311" t="str">
            <v>Thanisandra</v>
          </cell>
          <cell r="D1311" t="str">
            <v>04-Outlet Discounts</v>
          </cell>
          <cell r="E1311">
            <v>18843.729999999996</v>
          </cell>
        </row>
        <row r="1312">
          <cell r="B1312" t="str">
            <v>Tumkur</v>
          </cell>
          <cell r="D1312" t="str">
            <v>04-Outlet Discounts</v>
          </cell>
          <cell r="E1312">
            <v>61020.169999999976</v>
          </cell>
        </row>
        <row r="1313">
          <cell r="B1313" t="str">
            <v>Udupi</v>
          </cell>
          <cell r="D1313" t="str">
            <v>04-Outlet Discounts</v>
          </cell>
          <cell r="E1313">
            <v>22085.560000000005</v>
          </cell>
        </row>
        <row r="1314">
          <cell r="B1314" t="str">
            <v>Uttarahalli</v>
          </cell>
          <cell r="D1314" t="str">
            <v>04-Outlet Discounts</v>
          </cell>
          <cell r="E1314">
            <v>845.23</v>
          </cell>
        </row>
        <row r="1315">
          <cell r="B1315" t="str">
            <v>Vijayanagar</v>
          </cell>
          <cell r="D1315" t="str">
            <v>04-Outlet Discounts</v>
          </cell>
          <cell r="E1315">
            <v>11070.48</v>
          </cell>
        </row>
        <row r="1316">
          <cell r="B1316" t="str">
            <v>Vishweshwaraiah layout</v>
          </cell>
          <cell r="D1316" t="str">
            <v>04-Outlet Discounts</v>
          </cell>
          <cell r="E1316">
            <v>34409.950000000004</v>
          </cell>
        </row>
        <row r="1317">
          <cell r="B1317" t="str">
            <v>Whitefield</v>
          </cell>
          <cell r="D1317" t="str">
            <v>04-Outlet Discounts</v>
          </cell>
          <cell r="E1317">
            <v>34918.149999999994</v>
          </cell>
        </row>
        <row r="1318">
          <cell r="B1318" t="str">
            <v>Yelahanka</v>
          </cell>
          <cell r="D1318" t="str">
            <v>04-Outlet Discounts</v>
          </cell>
          <cell r="E1318">
            <v>28151.589999999989</v>
          </cell>
        </row>
        <row r="1319">
          <cell r="B1319" t="str">
            <v>1 MG</v>
          </cell>
          <cell r="D1319" t="str">
            <v>05-Outlet Commissions &amp; Others</v>
          </cell>
          <cell r="E1319">
            <v>0</v>
          </cell>
        </row>
        <row r="1320">
          <cell r="B1320" t="str">
            <v>Akshaya Nagar</v>
          </cell>
          <cell r="D1320" t="str">
            <v>05-Outlet Commissions &amp; Others</v>
          </cell>
          <cell r="E1320">
            <v>18491.78</v>
          </cell>
        </row>
        <row r="1321">
          <cell r="B1321" t="str">
            <v>Andrahalli</v>
          </cell>
          <cell r="D1321" t="str">
            <v>05-Outlet Commissions &amp; Others</v>
          </cell>
          <cell r="E1321">
            <v>17294.899999999998</v>
          </cell>
        </row>
        <row r="1322">
          <cell r="B1322" t="str">
            <v>Bangalore Club</v>
          </cell>
          <cell r="D1322" t="str">
            <v>05-Outlet Commissions &amp; Others</v>
          </cell>
          <cell r="E1322">
            <v>0</v>
          </cell>
        </row>
        <row r="1323">
          <cell r="B1323" t="str">
            <v>Basavanagudi</v>
          </cell>
          <cell r="D1323" t="str">
            <v>05-Outlet Commissions &amp; Others</v>
          </cell>
          <cell r="E1323">
            <v>24287.610000000004</v>
          </cell>
        </row>
        <row r="1324">
          <cell r="B1324" t="str">
            <v>Channapatna</v>
          </cell>
          <cell r="D1324" t="str">
            <v>05-Outlet Commissions &amp; Others</v>
          </cell>
          <cell r="E1324">
            <v>0</v>
          </cell>
        </row>
        <row r="1325">
          <cell r="B1325" t="str">
            <v>Factory Outlet</v>
          </cell>
          <cell r="D1325" t="str">
            <v>05-Outlet Commissions &amp; Others</v>
          </cell>
          <cell r="E1325">
            <v>0</v>
          </cell>
        </row>
        <row r="1326">
          <cell r="B1326" t="str">
            <v>Hassan</v>
          </cell>
          <cell r="D1326" t="str">
            <v>05-Outlet Commissions &amp; Others</v>
          </cell>
          <cell r="E1326">
            <v>7369.1899999999987</v>
          </cell>
        </row>
        <row r="1327">
          <cell r="B1327" t="str">
            <v>HSR Layout</v>
          </cell>
          <cell r="D1327" t="str">
            <v>05-Outlet Commissions &amp; Others</v>
          </cell>
          <cell r="E1327">
            <v>84705.459999999977</v>
          </cell>
        </row>
        <row r="1328">
          <cell r="B1328" t="str">
            <v>Indiranagar</v>
          </cell>
          <cell r="D1328" t="str">
            <v>05-Outlet Commissions &amp; Others</v>
          </cell>
          <cell r="E1328">
            <v>96365.829999999958</v>
          </cell>
        </row>
        <row r="1329">
          <cell r="B1329" t="str">
            <v>Jayanagar</v>
          </cell>
          <cell r="D1329" t="str">
            <v>05-Outlet Commissions &amp; Others</v>
          </cell>
          <cell r="E1329">
            <v>17505.440000000006</v>
          </cell>
        </row>
        <row r="1330">
          <cell r="B1330" t="str">
            <v>JP Nagar</v>
          </cell>
          <cell r="D1330" t="str">
            <v>05-Outlet Commissions &amp; Others</v>
          </cell>
          <cell r="E1330">
            <v>68823.689999999973</v>
          </cell>
        </row>
        <row r="1331">
          <cell r="B1331" t="str">
            <v>JP Nagar Paakashaala</v>
          </cell>
          <cell r="D1331" t="str">
            <v>05-Outlet Commissions &amp; Others</v>
          </cell>
          <cell r="E1331">
            <v>0</v>
          </cell>
        </row>
        <row r="1332">
          <cell r="B1332" t="str">
            <v>Kammanahalli</v>
          </cell>
          <cell r="D1332" t="str">
            <v>05-Outlet Commissions &amp; Others</v>
          </cell>
          <cell r="E1332">
            <v>44324.250000000007</v>
          </cell>
        </row>
        <row r="1333">
          <cell r="B1333" t="str">
            <v>Kanakpura Road</v>
          </cell>
          <cell r="D1333" t="str">
            <v>05-Outlet Commissions &amp; Others</v>
          </cell>
          <cell r="E1333">
            <v>10462.600000000002</v>
          </cell>
        </row>
        <row r="1334">
          <cell r="B1334" t="str">
            <v>Kengeri</v>
          </cell>
          <cell r="D1334" t="str">
            <v>05-Outlet Commissions &amp; Others</v>
          </cell>
          <cell r="E1334">
            <v>64209.939999999995</v>
          </cell>
        </row>
        <row r="1335">
          <cell r="B1335" t="str">
            <v>Koramangala</v>
          </cell>
          <cell r="D1335" t="str">
            <v>05-Outlet Commissions &amp; Others</v>
          </cell>
          <cell r="E1335">
            <v>58755.349999999984</v>
          </cell>
        </row>
        <row r="1336">
          <cell r="B1336" t="str">
            <v>Malleshwaram</v>
          </cell>
          <cell r="D1336" t="str">
            <v>05-Outlet Commissions &amp; Others</v>
          </cell>
          <cell r="E1336">
            <v>35677.9</v>
          </cell>
        </row>
        <row r="1337">
          <cell r="B1337" t="str">
            <v>Malleshwaram Paakashaala</v>
          </cell>
          <cell r="D1337" t="str">
            <v>05-Outlet Commissions &amp; Others</v>
          </cell>
          <cell r="E1337">
            <v>0</v>
          </cell>
        </row>
        <row r="1338">
          <cell r="B1338" t="str">
            <v>Mandya Paakashaala</v>
          </cell>
          <cell r="D1338" t="str">
            <v>05-Outlet Commissions &amp; Others</v>
          </cell>
          <cell r="E1338">
            <v>0</v>
          </cell>
        </row>
        <row r="1339">
          <cell r="B1339" t="str">
            <v>Mangalore</v>
          </cell>
          <cell r="D1339" t="str">
            <v>05-Outlet Commissions &amp; Others</v>
          </cell>
          <cell r="E1339">
            <v>1363.2900000000002</v>
          </cell>
        </row>
        <row r="1340">
          <cell r="B1340" t="str">
            <v>Mangalore Paakashala</v>
          </cell>
          <cell r="D1340" t="str">
            <v>05-Outlet Commissions &amp; Others</v>
          </cell>
          <cell r="E1340">
            <v>0</v>
          </cell>
        </row>
        <row r="1341">
          <cell r="B1341" t="str">
            <v>Mysuru Kalidasa Road</v>
          </cell>
          <cell r="D1341" t="str">
            <v>05-Outlet Commissions &amp; Others</v>
          </cell>
          <cell r="E1341">
            <v>10331.929999999998</v>
          </cell>
        </row>
        <row r="1342">
          <cell r="B1342" t="str">
            <v>Mysuru Urs Road</v>
          </cell>
          <cell r="D1342" t="str">
            <v>05-Outlet Commissions &amp; Others</v>
          </cell>
          <cell r="E1342">
            <v>11954.529999999999</v>
          </cell>
        </row>
        <row r="1343">
          <cell r="B1343" t="str">
            <v>Nandi Upachar</v>
          </cell>
          <cell r="D1343" t="str">
            <v>05-Outlet Commissions &amp; Others</v>
          </cell>
          <cell r="E1343">
            <v>5245.99</v>
          </cell>
        </row>
        <row r="1344">
          <cell r="B1344" t="str">
            <v>Peenya</v>
          </cell>
          <cell r="D1344" t="str">
            <v>05-Outlet Commissions &amp; Others</v>
          </cell>
          <cell r="E1344">
            <v>17077.669999999998</v>
          </cell>
        </row>
        <row r="1345">
          <cell r="B1345" t="str">
            <v>RR Nagar</v>
          </cell>
          <cell r="D1345" t="str">
            <v>05-Outlet Commissions &amp; Others</v>
          </cell>
          <cell r="E1345">
            <v>32027.180000000004</v>
          </cell>
        </row>
        <row r="1346">
          <cell r="B1346" t="str">
            <v>Sahakar Nagar</v>
          </cell>
          <cell r="D1346" t="str">
            <v>05-Outlet Commissions &amp; Others</v>
          </cell>
          <cell r="E1346">
            <v>67542.469999999987</v>
          </cell>
        </row>
        <row r="1347">
          <cell r="B1347" t="str">
            <v>Sanjaynagar</v>
          </cell>
          <cell r="D1347" t="str">
            <v>05-Outlet Commissions &amp; Others</v>
          </cell>
          <cell r="E1347">
            <v>52404.630000000005</v>
          </cell>
        </row>
        <row r="1348">
          <cell r="B1348" t="str">
            <v>Sarjapura Road</v>
          </cell>
          <cell r="D1348" t="str">
            <v>05-Outlet Commissions &amp; Others</v>
          </cell>
          <cell r="E1348">
            <v>112341.37999999992</v>
          </cell>
        </row>
        <row r="1349">
          <cell r="B1349" t="str">
            <v>Shimoga</v>
          </cell>
          <cell r="D1349" t="str">
            <v>05-Outlet Commissions &amp; Others</v>
          </cell>
          <cell r="E1349">
            <v>22302.59</v>
          </cell>
        </row>
        <row r="1350">
          <cell r="B1350" t="str">
            <v>T- Begur</v>
          </cell>
          <cell r="D1350" t="str">
            <v>05-Outlet Commissions &amp; Others</v>
          </cell>
          <cell r="E1350">
            <v>0</v>
          </cell>
        </row>
        <row r="1351">
          <cell r="B1351" t="str">
            <v>TC Palya</v>
          </cell>
          <cell r="D1351" t="str">
            <v>05-Outlet Commissions &amp; Others</v>
          </cell>
          <cell r="E1351">
            <v>57488.489999999991</v>
          </cell>
        </row>
        <row r="1352">
          <cell r="B1352" t="str">
            <v>Thanisandra</v>
          </cell>
          <cell r="D1352" t="str">
            <v>05-Outlet Commissions &amp; Others</v>
          </cell>
          <cell r="E1352">
            <v>43980.850000000006</v>
          </cell>
        </row>
        <row r="1353">
          <cell r="B1353" t="str">
            <v>Tumkur</v>
          </cell>
          <cell r="D1353" t="str">
            <v>05-Outlet Commissions &amp; Others</v>
          </cell>
          <cell r="E1353">
            <v>16779.14</v>
          </cell>
        </row>
        <row r="1354">
          <cell r="B1354" t="str">
            <v>Udupi</v>
          </cell>
          <cell r="D1354" t="str">
            <v>05-Outlet Commissions &amp; Others</v>
          </cell>
          <cell r="E1354">
            <v>23620.569999999996</v>
          </cell>
        </row>
        <row r="1355">
          <cell r="B1355" t="str">
            <v>Uttarahalli</v>
          </cell>
          <cell r="D1355" t="str">
            <v>05-Outlet Commissions &amp; Others</v>
          </cell>
          <cell r="E1355">
            <v>14659.689999999999</v>
          </cell>
        </row>
        <row r="1356">
          <cell r="B1356" t="str">
            <v>Vijayanagar</v>
          </cell>
          <cell r="D1356" t="str">
            <v>05-Outlet Commissions &amp; Others</v>
          </cell>
          <cell r="E1356">
            <v>37420.54</v>
          </cell>
        </row>
        <row r="1357">
          <cell r="B1357" t="str">
            <v>Vishweshwaraiah layout</v>
          </cell>
          <cell r="D1357" t="str">
            <v>05-Outlet Commissions &amp; Others</v>
          </cell>
          <cell r="E1357">
            <v>24110.350000000002</v>
          </cell>
        </row>
        <row r="1358">
          <cell r="B1358" t="str">
            <v>Whitefield</v>
          </cell>
          <cell r="D1358" t="str">
            <v>05-Outlet Commissions &amp; Others</v>
          </cell>
          <cell r="E1358">
            <v>108120.88999999993</v>
          </cell>
        </row>
        <row r="1359">
          <cell r="B1359" t="str">
            <v>Yelahanka</v>
          </cell>
          <cell r="D1359" t="str">
            <v>05-Outlet Commissions &amp; Others</v>
          </cell>
          <cell r="E1359">
            <v>54065.01999999999</v>
          </cell>
        </row>
        <row r="1360">
          <cell r="B1360" t="str">
            <v>1 MG</v>
          </cell>
          <cell r="D1360" t="str">
            <v xml:space="preserve">    1.1-Counter Sales</v>
          </cell>
          <cell r="E1360">
            <v>451157</v>
          </cell>
        </row>
        <row r="1361">
          <cell r="B1361" t="str">
            <v>Akshaya Nagar</v>
          </cell>
          <cell r="D1361" t="str">
            <v xml:space="preserve">    1.1-Counter Sales</v>
          </cell>
          <cell r="E1361">
            <v>729678.03000000014</v>
          </cell>
        </row>
        <row r="1362">
          <cell r="B1362" t="str">
            <v>Andrahalli</v>
          </cell>
          <cell r="D1362" t="str">
            <v xml:space="preserve">    1.1-Counter Sales</v>
          </cell>
          <cell r="E1362">
            <v>785091.30999999982</v>
          </cell>
        </row>
        <row r="1363">
          <cell r="B1363" t="str">
            <v>Bangalore Club</v>
          </cell>
          <cell r="D1363" t="str">
            <v xml:space="preserve">    1.1-Counter Sales</v>
          </cell>
          <cell r="E1363">
            <v>335980.46</v>
          </cell>
        </row>
        <row r="1364">
          <cell r="B1364" t="str">
            <v>Basavanagudi</v>
          </cell>
          <cell r="D1364" t="str">
            <v xml:space="preserve">    1.1-Counter Sales</v>
          </cell>
          <cell r="E1364">
            <v>1124430.3400000001</v>
          </cell>
        </row>
        <row r="1365">
          <cell r="B1365" t="str">
            <v>Channapatna</v>
          </cell>
          <cell r="D1365" t="str">
            <v xml:space="preserve">    1.1-Counter Sales</v>
          </cell>
          <cell r="E1365">
            <v>521500.31999999983</v>
          </cell>
        </row>
        <row r="1366">
          <cell r="B1366" t="str">
            <v>Factory Outlet</v>
          </cell>
          <cell r="D1366" t="str">
            <v xml:space="preserve">    1.1-Counter Sales</v>
          </cell>
          <cell r="E1366" t="str">
            <v>*2630366.17</v>
          </cell>
        </row>
        <row r="1367">
          <cell r="B1367" t="str">
            <v>Hassan</v>
          </cell>
          <cell r="D1367" t="str">
            <v xml:space="preserve">    1.1-Counter Sales</v>
          </cell>
          <cell r="E1367">
            <v>559018.53</v>
          </cell>
        </row>
        <row r="1368">
          <cell r="B1368" t="str">
            <v>HSR Layout</v>
          </cell>
          <cell r="D1368" t="str">
            <v xml:space="preserve">    1.1-Counter Sales</v>
          </cell>
          <cell r="E1368">
            <v>1967116.85</v>
          </cell>
        </row>
        <row r="1369">
          <cell r="B1369" t="str">
            <v>Indiranagar</v>
          </cell>
          <cell r="D1369" t="str">
            <v xml:space="preserve">    1.1-Counter Sales</v>
          </cell>
          <cell r="E1369">
            <v>1311520.5399999998</v>
          </cell>
        </row>
        <row r="1370">
          <cell r="B1370" t="str">
            <v>Jayanagar</v>
          </cell>
          <cell r="D1370" t="str">
            <v xml:space="preserve">    1.1-Counter Sales</v>
          </cell>
          <cell r="E1370">
            <v>1170074.78</v>
          </cell>
        </row>
        <row r="1371">
          <cell r="B1371" t="str">
            <v>JP Nagar</v>
          </cell>
          <cell r="D1371" t="str">
            <v xml:space="preserve">    1.1-Counter Sales</v>
          </cell>
          <cell r="E1371">
            <v>1536020.98</v>
          </cell>
        </row>
        <row r="1372">
          <cell r="B1372" t="str">
            <v>JP Nagar Paakashaala</v>
          </cell>
          <cell r="D1372" t="str">
            <v xml:space="preserve">    1.1-Counter Sales</v>
          </cell>
          <cell r="E1372">
            <v>377769.41</v>
          </cell>
        </row>
        <row r="1373">
          <cell r="B1373" t="str">
            <v>Kammanahalli</v>
          </cell>
          <cell r="D1373" t="str">
            <v xml:space="preserve">    1.1-Counter Sales</v>
          </cell>
          <cell r="E1373">
            <v>749239.23</v>
          </cell>
        </row>
        <row r="1374">
          <cell r="B1374" t="str">
            <v>Kanakpura Road</v>
          </cell>
          <cell r="D1374" t="str">
            <v xml:space="preserve">    1.1-Counter Sales</v>
          </cell>
          <cell r="E1374">
            <v>1146331.3999999999</v>
          </cell>
        </row>
        <row r="1375">
          <cell r="B1375" t="str">
            <v>Kengeri</v>
          </cell>
          <cell r="D1375" t="str">
            <v xml:space="preserve">    1.1-Counter Sales</v>
          </cell>
          <cell r="E1375">
            <v>1804536.6500000004</v>
          </cell>
        </row>
        <row r="1376">
          <cell r="B1376" t="str">
            <v>Koramangala</v>
          </cell>
          <cell r="D1376" t="str">
            <v xml:space="preserve">    1.1-Counter Sales</v>
          </cell>
          <cell r="E1376">
            <v>1397961.2899999998</v>
          </cell>
        </row>
        <row r="1377">
          <cell r="B1377" t="str">
            <v>Malleshwaram</v>
          </cell>
          <cell r="D1377" t="str">
            <v xml:space="preserve">    1.1-Counter Sales</v>
          </cell>
          <cell r="E1377">
            <v>1722858.2599999998</v>
          </cell>
        </row>
        <row r="1378">
          <cell r="B1378" t="str">
            <v>Malleshwaram Paakashaala</v>
          </cell>
          <cell r="D1378" t="str">
            <v xml:space="preserve">    1.1-Counter Sales</v>
          </cell>
          <cell r="E1378">
            <v>375848.37999999995</v>
          </cell>
        </row>
        <row r="1379">
          <cell r="B1379" t="str">
            <v>Mandya Paakashaala</v>
          </cell>
          <cell r="D1379" t="str">
            <v xml:space="preserve">    1.1-Counter Sales</v>
          </cell>
          <cell r="E1379">
            <v>701211.03999999992</v>
          </cell>
        </row>
        <row r="1380">
          <cell r="B1380" t="str">
            <v>Mangalore</v>
          </cell>
          <cell r="D1380" t="str">
            <v xml:space="preserve">    1.1-Counter Sales</v>
          </cell>
          <cell r="E1380">
            <v>1968817.8800000004</v>
          </cell>
        </row>
        <row r="1381">
          <cell r="B1381" t="str">
            <v>Mangalore Paakashala</v>
          </cell>
          <cell r="D1381" t="str">
            <v xml:space="preserve">    1.1-Counter Sales</v>
          </cell>
          <cell r="E1381">
            <v>389048.77000000008</v>
          </cell>
        </row>
        <row r="1382">
          <cell r="B1382" t="str">
            <v>Mysuru Kalidasa Road</v>
          </cell>
          <cell r="D1382" t="str">
            <v xml:space="preserve">    1.1-Counter Sales</v>
          </cell>
          <cell r="E1382">
            <v>628249</v>
          </cell>
        </row>
        <row r="1383">
          <cell r="B1383" t="str">
            <v>Mysuru Urs Road</v>
          </cell>
          <cell r="D1383" t="str">
            <v xml:space="preserve">    1.1-Counter Sales</v>
          </cell>
          <cell r="E1383">
            <v>733549.15</v>
          </cell>
        </row>
        <row r="1384">
          <cell r="B1384" t="str">
            <v>Nandi Upachar</v>
          </cell>
          <cell r="D1384" t="str">
            <v xml:space="preserve">    1.1-Counter Sales</v>
          </cell>
          <cell r="E1384">
            <v>1006898.6999999998</v>
          </cell>
        </row>
        <row r="1385">
          <cell r="B1385" t="str">
            <v>Peenya</v>
          </cell>
          <cell r="D1385" t="str">
            <v xml:space="preserve">    1.1-Counter Sales</v>
          </cell>
          <cell r="E1385">
            <v>528368.42999999993</v>
          </cell>
        </row>
        <row r="1386">
          <cell r="B1386" t="str">
            <v>RR Nagar</v>
          </cell>
          <cell r="D1386" t="str">
            <v xml:space="preserve">    1.1-Counter Sales</v>
          </cell>
          <cell r="E1386">
            <v>1282466.7100000002</v>
          </cell>
        </row>
        <row r="1387">
          <cell r="B1387" t="str">
            <v>Sahakar Nagar</v>
          </cell>
          <cell r="D1387" t="str">
            <v xml:space="preserve">    1.1-Counter Sales</v>
          </cell>
          <cell r="E1387">
            <v>1258709.67</v>
          </cell>
        </row>
        <row r="1388">
          <cell r="B1388" t="str">
            <v>Sanjaynagar</v>
          </cell>
          <cell r="D1388" t="str">
            <v xml:space="preserve">    1.1-Counter Sales</v>
          </cell>
          <cell r="E1388">
            <v>1544405.4099999997</v>
          </cell>
        </row>
        <row r="1389">
          <cell r="B1389" t="str">
            <v>Sarjapura Road</v>
          </cell>
          <cell r="D1389" t="str">
            <v xml:space="preserve">    1.1-Counter Sales</v>
          </cell>
          <cell r="E1389">
            <v>1209546.79</v>
          </cell>
        </row>
        <row r="1390">
          <cell r="B1390" t="str">
            <v>Shimoga</v>
          </cell>
          <cell r="D1390" t="str">
            <v xml:space="preserve">    1.1-Counter Sales</v>
          </cell>
          <cell r="E1390">
            <v>1975930.2099999997</v>
          </cell>
        </row>
        <row r="1391">
          <cell r="B1391" t="str">
            <v>T- Begur</v>
          </cell>
          <cell r="D1391" t="str">
            <v xml:space="preserve">    1.1-Counter Sales</v>
          </cell>
          <cell r="E1391">
            <v>572572.81999999983</v>
          </cell>
        </row>
        <row r="1392">
          <cell r="B1392" t="str">
            <v>TC Palya</v>
          </cell>
          <cell r="D1392" t="str">
            <v xml:space="preserve">    1.1-Counter Sales</v>
          </cell>
          <cell r="E1392">
            <v>1179806.9200000002</v>
          </cell>
        </row>
        <row r="1393">
          <cell r="B1393" t="str">
            <v>Thanisandra</v>
          </cell>
          <cell r="D1393" t="str">
            <v xml:space="preserve">    1.1-Counter Sales</v>
          </cell>
          <cell r="E1393">
            <v>922631.4700000002</v>
          </cell>
        </row>
        <row r="1394">
          <cell r="B1394" t="str">
            <v>Tumkur</v>
          </cell>
          <cell r="D1394" t="str">
            <v xml:space="preserve">    1.1-Counter Sales</v>
          </cell>
          <cell r="E1394">
            <v>2208316.0499999998</v>
          </cell>
        </row>
        <row r="1395">
          <cell r="B1395" t="str">
            <v>Udupi</v>
          </cell>
          <cell r="D1395" t="str">
            <v xml:space="preserve">    1.1-Counter Sales</v>
          </cell>
          <cell r="E1395">
            <v>949819.3</v>
          </cell>
        </row>
        <row r="1396">
          <cell r="B1396" t="str">
            <v>Uttarahalli</v>
          </cell>
          <cell r="D1396" t="str">
            <v xml:space="preserve">    1.1-Counter Sales</v>
          </cell>
          <cell r="E1396">
            <v>450397.44</v>
          </cell>
        </row>
        <row r="1397">
          <cell r="B1397" t="str">
            <v>Vijayanagar</v>
          </cell>
          <cell r="D1397" t="str">
            <v xml:space="preserve">    1.1-Counter Sales</v>
          </cell>
          <cell r="E1397">
            <v>2323557.34</v>
          </cell>
        </row>
        <row r="1398">
          <cell r="B1398" t="str">
            <v>Vishweshwaraiah layout</v>
          </cell>
          <cell r="D1398" t="str">
            <v xml:space="preserve">    1.1-Counter Sales</v>
          </cell>
          <cell r="E1398">
            <v>1553440.3299999994</v>
          </cell>
        </row>
        <row r="1399">
          <cell r="B1399" t="str">
            <v>Whitefield</v>
          </cell>
          <cell r="D1399" t="str">
            <v xml:space="preserve">    1.1-Counter Sales</v>
          </cell>
          <cell r="E1399">
            <v>1596722.8099999998</v>
          </cell>
        </row>
        <row r="1400">
          <cell r="B1400" t="str">
            <v>Yelahanka</v>
          </cell>
          <cell r="D1400" t="str">
            <v xml:space="preserve">    1.1-Counter Sales</v>
          </cell>
          <cell r="E1400">
            <v>1076569.6699999997</v>
          </cell>
        </row>
        <row r="1401">
          <cell r="B1401" t="str">
            <v>1 MG</v>
          </cell>
          <cell r="D1401" t="str">
            <v xml:space="preserve">    1.1-Counter Sales</v>
          </cell>
        </row>
        <row r="1402">
          <cell r="B1402" t="str">
            <v>Akshaya Nagar</v>
          </cell>
          <cell r="D1402" t="str">
            <v xml:space="preserve">    1.1-Counter Sales</v>
          </cell>
        </row>
        <row r="1403">
          <cell r="B1403" t="str">
            <v>Andrahalli</v>
          </cell>
          <cell r="D1403" t="str">
            <v xml:space="preserve">    1.1-Counter Sales</v>
          </cell>
        </row>
        <row r="1404">
          <cell r="B1404" t="str">
            <v>Bangalore Club</v>
          </cell>
          <cell r="D1404" t="str">
            <v xml:space="preserve">    1.1-Counter Sales</v>
          </cell>
        </row>
        <row r="1405">
          <cell r="B1405" t="str">
            <v>Basavanagudi</v>
          </cell>
          <cell r="D1405" t="str">
            <v xml:space="preserve">    1.1-Counter Sales</v>
          </cell>
        </row>
        <row r="1406">
          <cell r="B1406" t="str">
            <v>Channapatna</v>
          </cell>
          <cell r="D1406" t="str">
            <v xml:space="preserve">    1.1-Counter Sales</v>
          </cell>
        </row>
        <row r="1407">
          <cell r="B1407" t="str">
            <v>Factory Outlet</v>
          </cell>
          <cell r="D1407" t="str">
            <v xml:space="preserve">    1.1-Counter Sales</v>
          </cell>
        </row>
        <row r="1408">
          <cell r="B1408" t="str">
            <v>Hassan</v>
          </cell>
          <cell r="D1408" t="str">
            <v xml:space="preserve">    1.1-Counter Sales</v>
          </cell>
        </row>
        <row r="1409">
          <cell r="B1409" t="str">
            <v>HSR Layout</v>
          </cell>
          <cell r="D1409" t="str">
            <v xml:space="preserve">    1.1-Counter Sales</v>
          </cell>
        </row>
        <row r="1410">
          <cell r="B1410" t="str">
            <v>Indiranagar</v>
          </cell>
          <cell r="D1410" t="str">
            <v xml:space="preserve">    1.1-Counter Sales</v>
          </cell>
        </row>
        <row r="1411">
          <cell r="B1411" t="str">
            <v>Jayanagar</v>
          </cell>
          <cell r="D1411" t="str">
            <v xml:space="preserve">    1.1-Counter Sales</v>
          </cell>
        </row>
        <row r="1412">
          <cell r="B1412" t="str">
            <v>JP Nagar</v>
          </cell>
          <cell r="D1412" t="str">
            <v xml:space="preserve">    1.1-Counter Sales</v>
          </cell>
        </row>
        <row r="1413">
          <cell r="B1413" t="str">
            <v>JP Nagar Paakashaala</v>
          </cell>
          <cell r="D1413" t="str">
            <v xml:space="preserve">    1.1-Counter Sales</v>
          </cell>
        </row>
        <row r="1414">
          <cell r="B1414" t="str">
            <v>Kammanahalli</v>
          </cell>
          <cell r="D1414" t="str">
            <v xml:space="preserve">    1.1-Counter Sales</v>
          </cell>
        </row>
        <row r="1415">
          <cell r="B1415" t="str">
            <v>Kanakpura Road</v>
          </cell>
          <cell r="D1415" t="str">
            <v xml:space="preserve">    1.1-Counter Sales</v>
          </cell>
        </row>
        <row r="1416">
          <cell r="B1416" t="str">
            <v>Kengeri</v>
          </cell>
          <cell r="D1416" t="str">
            <v xml:space="preserve">    1.1-Counter Sales</v>
          </cell>
        </row>
        <row r="1417">
          <cell r="B1417" t="str">
            <v>Koramangala</v>
          </cell>
          <cell r="D1417" t="str">
            <v xml:space="preserve">    1.1-Counter Sales</v>
          </cell>
        </row>
        <row r="1418">
          <cell r="B1418" t="str">
            <v>Malleshwaram</v>
          </cell>
          <cell r="D1418" t="str">
            <v xml:space="preserve">    1.1-Counter Sales</v>
          </cell>
        </row>
        <row r="1419">
          <cell r="B1419" t="str">
            <v>Malleshwaram Paakashaala</v>
          </cell>
          <cell r="D1419" t="str">
            <v xml:space="preserve">    1.1-Counter Sales</v>
          </cell>
        </row>
        <row r="1420">
          <cell r="B1420" t="str">
            <v>Mandya Paakashaala</v>
          </cell>
          <cell r="D1420" t="str">
            <v xml:space="preserve">    1.1-Counter Sales</v>
          </cell>
        </row>
        <row r="1421">
          <cell r="B1421" t="str">
            <v>Mangalore</v>
          </cell>
          <cell r="D1421" t="str">
            <v xml:space="preserve">    1.1-Counter Sales</v>
          </cell>
        </row>
        <row r="1422">
          <cell r="B1422" t="str">
            <v>Mangalore Paakashala</v>
          </cell>
          <cell r="D1422" t="str">
            <v xml:space="preserve">    1.1-Counter Sales</v>
          </cell>
        </row>
        <row r="1423">
          <cell r="B1423" t="str">
            <v>Mysuru Kalidasa Road</v>
          </cell>
          <cell r="D1423" t="str">
            <v xml:space="preserve">    1.1-Counter Sales</v>
          </cell>
        </row>
        <row r="1424">
          <cell r="B1424" t="str">
            <v>Mysuru Urs Road</v>
          </cell>
          <cell r="D1424" t="str">
            <v xml:space="preserve">    1.1-Counter Sales</v>
          </cell>
        </row>
        <row r="1425">
          <cell r="B1425" t="str">
            <v>Nandi Upachar</v>
          </cell>
          <cell r="D1425" t="str">
            <v xml:space="preserve">    1.1-Counter Sales</v>
          </cell>
        </row>
        <row r="1426">
          <cell r="B1426" t="str">
            <v>Peenya</v>
          </cell>
          <cell r="D1426" t="str">
            <v xml:space="preserve">    1.1-Counter Sales</v>
          </cell>
        </row>
        <row r="1427">
          <cell r="B1427" t="str">
            <v>RR Nagar</v>
          </cell>
          <cell r="D1427" t="str">
            <v xml:space="preserve">    1.1-Counter Sales</v>
          </cell>
        </row>
        <row r="1428">
          <cell r="B1428" t="str">
            <v>Sahakar Nagar</v>
          </cell>
          <cell r="D1428" t="str">
            <v xml:space="preserve">    1.1-Counter Sales</v>
          </cell>
        </row>
        <row r="1429">
          <cell r="B1429" t="str">
            <v>Sanjaynagar</v>
          </cell>
          <cell r="D1429" t="str">
            <v xml:space="preserve">    1.1-Counter Sales</v>
          </cell>
        </row>
        <row r="1430">
          <cell r="B1430" t="str">
            <v>Sarjapura Road</v>
          </cell>
          <cell r="D1430" t="str">
            <v xml:space="preserve">    1.1-Counter Sales</v>
          </cell>
        </row>
        <row r="1431">
          <cell r="B1431" t="str">
            <v>Shimoga</v>
          </cell>
          <cell r="D1431" t="str">
            <v xml:space="preserve">    1.1-Counter Sales</v>
          </cell>
        </row>
        <row r="1432">
          <cell r="B1432" t="str">
            <v>T- Begur</v>
          </cell>
          <cell r="D1432" t="str">
            <v xml:space="preserve">    1.1-Counter Sales</v>
          </cell>
        </row>
        <row r="1433">
          <cell r="B1433" t="str">
            <v>TC Palya</v>
          </cell>
          <cell r="D1433" t="str">
            <v xml:space="preserve">    1.1-Counter Sales</v>
          </cell>
        </row>
        <row r="1434">
          <cell r="B1434" t="str">
            <v>Thanisandra</v>
          </cell>
          <cell r="D1434" t="str">
            <v xml:space="preserve">    1.1-Counter Sales</v>
          </cell>
        </row>
        <row r="1435">
          <cell r="B1435" t="str">
            <v>Tumkur</v>
          </cell>
          <cell r="D1435" t="str">
            <v xml:space="preserve">    1.1-Counter Sales</v>
          </cell>
        </row>
        <row r="1436">
          <cell r="B1436" t="str">
            <v>Udupi</v>
          </cell>
          <cell r="D1436" t="str">
            <v xml:space="preserve">    1.1-Counter Sales</v>
          </cell>
        </row>
        <row r="1437">
          <cell r="B1437" t="str">
            <v>Uttarahalli</v>
          </cell>
          <cell r="D1437" t="str">
            <v xml:space="preserve">    1.1-Counter Sales</v>
          </cell>
        </row>
        <row r="1438">
          <cell r="B1438" t="str">
            <v>Vijayanagar</v>
          </cell>
          <cell r="D1438" t="str">
            <v xml:space="preserve">    1.1-Counter Sales</v>
          </cell>
        </row>
        <row r="1439">
          <cell r="B1439" t="str">
            <v>Vishweshwaraiah layout</v>
          </cell>
          <cell r="D1439" t="str">
            <v xml:space="preserve">    1.1-Counter Sales</v>
          </cell>
        </row>
        <row r="1440">
          <cell r="B1440" t="str">
            <v>Whitefield</v>
          </cell>
          <cell r="D1440" t="str">
            <v xml:space="preserve">    1.1-Counter Sales</v>
          </cell>
        </row>
        <row r="1441">
          <cell r="B1441" t="str">
            <v>Yelahanka</v>
          </cell>
          <cell r="D1441" t="str">
            <v xml:space="preserve">    1.1-Counter Sales</v>
          </cell>
        </row>
        <row r="1442">
          <cell r="B1442" t="str">
            <v>1 MG</v>
          </cell>
          <cell r="D1442" t="str">
            <v xml:space="preserve">    1.2-Online Sales</v>
          </cell>
          <cell r="E1442">
            <v>0</v>
          </cell>
        </row>
        <row r="1443">
          <cell r="B1443" t="str">
            <v>Akshaya Nagar</v>
          </cell>
          <cell r="D1443" t="str">
            <v xml:space="preserve">    1.2-Online Sales</v>
          </cell>
          <cell r="E1443">
            <v>294249.27</v>
          </cell>
        </row>
        <row r="1444">
          <cell r="B1444" t="str">
            <v>Andrahalli</v>
          </cell>
          <cell r="D1444" t="str">
            <v xml:space="preserve">    1.2-Online Sales</v>
          </cell>
          <cell r="E1444">
            <v>495422.65</v>
          </cell>
        </row>
        <row r="1445">
          <cell r="B1445" t="str">
            <v>Bangalore Club</v>
          </cell>
          <cell r="D1445" t="str">
            <v xml:space="preserve">    1.2-Online Sales</v>
          </cell>
          <cell r="E1445">
            <v>0</v>
          </cell>
        </row>
        <row r="1446">
          <cell r="B1446" t="str">
            <v>Basavanagudi</v>
          </cell>
          <cell r="D1446" t="str">
            <v xml:space="preserve">    1.2-Online Sales</v>
          </cell>
          <cell r="E1446">
            <v>549111.2300000001</v>
          </cell>
        </row>
        <row r="1447">
          <cell r="B1447" t="str">
            <v>Channapatna</v>
          </cell>
          <cell r="D1447" t="str">
            <v xml:space="preserve">    1.2-Online Sales</v>
          </cell>
          <cell r="E1447">
            <v>0</v>
          </cell>
        </row>
        <row r="1448">
          <cell r="B1448" t="str">
            <v>Factory Outlet</v>
          </cell>
          <cell r="D1448" t="str">
            <v xml:space="preserve">    1.2-Online Sales</v>
          </cell>
          <cell r="E1448">
            <v>0</v>
          </cell>
        </row>
        <row r="1449">
          <cell r="B1449" t="str">
            <v>Hassan</v>
          </cell>
          <cell r="D1449" t="str">
            <v xml:space="preserve">    1.2-Online Sales</v>
          </cell>
          <cell r="E1449">
            <v>153244.98000000001</v>
          </cell>
        </row>
        <row r="1450">
          <cell r="B1450" t="str">
            <v>HSR Layout</v>
          </cell>
          <cell r="D1450" t="str">
            <v xml:space="preserve">    1.2-Online Sales</v>
          </cell>
          <cell r="E1450">
            <v>1438852.93</v>
          </cell>
        </row>
        <row r="1451">
          <cell r="B1451" t="str">
            <v>Indiranagar</v>
          </cell>
          <cell r="D1451" t="str">
            <v xml:space="preserve">    1.2-Online Sales</v>
          </cell>
          <cell r="E1451">
            <v>1734449.5200000007</v>
          </cell>
        </row>
        <row r="1452">
          <cell r="B1452" t="str">
            <v>Jayanagar</v>
          </cell>
          <cell r="D1452" t="str">
            <v xml:space="preserve">    1.2-Online Sales</v>
          </cell>
          <cell r="E1452">
            <v>413601.41000000003</v>
          </cell>
        </row>
        <row r="1453">
          <cell r="B1453" t="str">
            <v>JP Nagar</v>
          </cell>
          <cell r="D1453" t="str">
            <v xml:space="preserve">    1.2-Online Sales</v>
          </cell>
          <cell r="E1453">
            <v>1241981.7500000005</v>
          </cell>
        </row>
        <row r="1454">
          <cell r="B1454" t="str">
            <v>JP Nagar Paakashaala</v>
          </cell>
          <cell r="D1454" t="str">
            <v xml:space="preserve">    1.2-Online Sales</v>
          </cell>
          <cell r="E1454">
            <v>0</v>
          </cell>
        </row>
        <row r="1455">
          <cell r="B1455" t="str">
            <v>Kammanahalli</v>
          </cell>
          <cell r="D1455" t="str">
            <v xml:space="preserve">    1.2-Online Sales</v>
          </cell>
          <cell r="E1455">
            <v>809187.67000000016</v>
          </cell>
        </row>
        <row r="1456">
          <cell r="B1456" t="str">
            <v>Kanakpura Road</v>
          </cell>
          <cell r="D1456" t="str">
            <v xml:space="preserve">    1.2-Online Sales</v>
          </cell>
          <cell r="E1456">
            <v>319411.67000000004</v>
          </cell>
        </row>
        <row r="1457">
          <cell r="B1457" t="str">
            <v>Kengeri</v>
          </cell>
          <cell r="D1457" t="str">
            <v xml:space="preserve">    1.2-Online Sales</v>
          </cell>
          <cell r="E1457">
            <v>818549.94000000006</v>
          </cell>
        </row>
        <row r="1458">
          <cell r="B1458" t="str">
            <v>Koramangala</v>
          </cell>
          <cell r="D1458" t="str">
            <v xml:space="preserve">    1.2-Online Sales</v>
          </cell>
          <cell r="E1458">
            <v>996253.80000000016</v>
          </cell>
        </row>
        <row r="1459">
          <cell r="B1459" t="str">
            <v>Malleshwaram</v>
          </cell>
          <cell r="D1459" t="str">
            <v xml:space="preserve">    1.2-Online Sales</v>
          </cell>
          <cell r="E1459">
            <v>768262.64000000013</v>
          </cell>
        </row>
        <row r="1460">
          <cell r="B1460" t="str">
            <v>Malleshwaram Paakashaala</v>
          </cell>
          <cell r="D1460" t="str">
            <v xml:space="preserve">    1.2-Online Sales</v>
          </cell>
          <cell r="E1460">
            <v>0</v>
          </cell>
        </row>
        <row r="1461">
          <cell r="B1461" t="str">
            <v>Mandya Paakashaala</v>
          </cell>
          <cell r="D1461" t="str">
            <v xml:space="preserve">    1.2-Online Sales</v>
          </cell>
          <cell r="E1461">
            <v>0</v>
          </cell>
        </row>
        <row r="1462">
          <cell r="B1462" t="str">
            <v>Mangalore</v>
          </cell>
          <cell r="D1462" t="str">
            <v xml:space="preserve">    1.2-Online Sales</v>
          </cell>
          <cell r="E1462">
            <v>519979.15999999992</v>
          </cell>
        </row>
        <row r="1463">
          <cell r="B1463" t="str">
            <v>Mangalore Paakashala</v>
          </cell>
          <cell r="D1463" t="str">
            <v xml:space="preserve">    1.2-Online Sales</v>
          </cell>
          <cell r="E1463">
            <v>0</v>
          </cell>
        </row>
        <row r="1464">
          <cell r="B1464" t="str">
            <v>Mysuru Kalidasa Road</v>
          </cell>
          <cell r="D1464" t="str">
            <v xml:space="preserve">    1.2-Online Sales</v>
          </cell>
          <cell r="E1464">
            <v>330709.82999999996</v>
          </cell>
        </row>
        <row r="1465">
          <cell r="B1465" t="str">
            <v>Mysuru Urs Road</v>
          </cell>
          <cell r="D1465" t="str">
            <v xml:space="preserve">    1.2-Online Sales</v>
          </cell>
          <cell r="E1465">
            <v>293600.75</v>
          </cell>
        </row>
        <row r="1466">
          <cell r="B1466" t="str">
            <v>Nandi Upachar</v>
          </cell>
          <cell r="D1466" t="str">
            <v xml:space="preserve">    1.2-Online Sales</v>
          </cell>
          <cell r="E1466">
            <v>123039.49999999999</v>
          </cell>
        </row>
        <row r="1467">
          <cell r="B1467" t="str">
            <v>Peenya</v>
          </cell>
          <cell r="D1467" t="str">
            <v xml:space="preserve">    1.2-Online Sales</v>
          </cell>
          <cell r="E1467">
            <v>390552.09000000008</v>
          </cell>
        </row>
        <row r="1468">
          <cell r="B1468" t="str">
            <v>RR Nagar</v>
          </cell>
          <cell r="D1468" t="str">
            <v xml:space="preserve">    1.2-Online Sales</v>
          </cell>
          <cell r="E1468">
            <v>592908.88</v>
          </cell>
        </row>
        <row r="1469">
          <cell r="B1469" t="str">
            <v>Sahakar Nagar</v>
          </cell>
          <cell r="D1469" t="str">
            <v xml:space="preserve">    1.2-Online Sales</v>
          </cell>
          <cell r="E1469">
            <v>1210384.9000000001</v>
          </cell>
        </row>
        <row r="1470">
          <cell r="B1470" t="str">
            <v>Sanjaynagar</v>
          </cell>
          <cell r="D1470" t="str">
            <v xml:space="preserve">    1.2-Online Sales</v>
          </cell>
          <cell r="E1470">
            <v>946501.59999999986</v>
          </cell>
        </row>
        <row r="1471">
          <cell r="B1471" t="str">
            <v>Sarjapura Road</v>
          </cell>
          <cell r="D1471" t="str">
            <v xml:space="preserve">    1.2-Online Sales</v>
          </cell>
          <cell r="E1471">
            <v>1638396.6600000004</v>
          </cell>
        </row>
        <row r="1472">
          <cell r="B1472" t="str">
            <v>Shimoga</v>
          </cell>
          <cell r="D1472" t="str">
            <v xml:space="preserve">    1.2-Online Sales</v>
          </cell>
          <cell r="E1472">
            <v>476719.66</v>
          </cell>
        </row>
        <row r="1473">
          <cell r="B1473" t="str">
            <v>T- Begur</v>
          </cell>
          <cell r="D1473" t="str">
            <v xml:space="preserve">    1.2-Online Sales</v>
          </cell>
          <cell r="E1473">
            <v>0</v>
          </cell>
        </row>
        <row r="1474">
          <cell r="B1474" t="str">
            <v>TC Palya</v>
          </cell>
          <cell r="D1474" t="str">
            <v xml:space="preserve">    1.2-Online Sales</v>
          </cell>
          <cell r="E1474">
            <v>926397.46</v>
          </cell>
        </row>
        <row r="1475">
          <cell r="B1475" t="str">
            <v>Thanisandra</v>
          </cell>
          <cell r="D1475" t="str">
            <v xml:space="preserve">    1.2-Online Sales</v>
          </cell>
          <cell r="E1475">
            <v>857109.55</v>
          </cell>
        </row>
        <row r="1476">
          <cell r="B1476" t="str">
            <v>Tumkur</v>
          </cell>
          <cell r="D1476" t="str">
            <v xml:space="preserve">    1.2-Online Sales</v>
          </cell>
          <cell r="E1476">
            <v>438332.78</v>
          </cell>
        </row>
        <row r="1477">
          <cell r="B1477" t="str">
            <v>Udupi</v>
          </cell>
          <cell r="D1477" t="str">
            <v xml:space="preserve">    1.2-Online Sales</v>
          </cell>
          <cell r="E1477">
            <v>383379.35</v>
          </cell>
        </row>
        <row r="1478">
          <cell r="B1478" t="str">
            <v>Uttarahalli</v>
          </cell>
          <cell r="D1478" t="str">
            <v xml:space="preserve">    1.2-Online Sales</v>
          </cell>
          <cell r="E1478">
            <v>364710.45999999996</v>
          </cell>
        </row>
        <row r="1479">
          <cell r="B1479" t="str">
            <v>Vijayanagar</v>
          </cell>
          <cell r="D1479" t="str">
            <v xml:space="preserve">    1.2-Online Sales</v>
          </cell>
          <cell r="E1479">
            <v>898578.52</v>
          </cell>
        </row>
        <row r="1480">
          <cell r="B1480" t="str">
            <v>Vishweshwaraiah layout</v>
          </cell>
          <cell r="D1480" t="str">
            <v xml:space="preserve">    1.2-Online Sales</v>
          </cell>
          <cell r="E1480">
            <v>583389.61</v>
          </cell>
        </row>
        <row r="1481">
          <cell r="B1481" t="str">
            <v>Whitefield</v>
          </cell>
          <cell r="D1481" t="str">
            <v xml:space="preserve">    1.2-Online Sales</v>
          </cell>
          <cell r="E1481">
            <v>1797652.4700000002</v>
          </cell>
        </row>
        <row r="1482">
          <cell r="B1482" t="str">
            <v>Yelahanka</v>
          </cell>
          <cell r="D1482" t="str">
            <v xml:space="preserve">    1.2-Online Sales</v>
          </cell>
          <cell r="E1482">
            <v>902323.32000000007</v>
          </cell>
        </row>
        <row r="1483">
          <cell r="B1483" t="str">
            <v>1 MG</v>
          </cell>
          <cell r="D1483" t="str">
            <v xml:space="preserve">    1.2-Online Sales</v>
          </cell>
        </row>
        <row r="1484">
          <cell r="B1484" t="str">
            <v>Akshaya Nagar</v>
          </cell>
          <cell r="D1484" t="str">
            <v xml:space="preserve">    1.2-Online Sales</v>
          </cell>
        </row>
        <row r="1485">
          <cell r="B1485" t="str">
            <v>Andrahalli</v>
          </cell>
          <cell r="D1485" t="str">
            <v xml:space="preserve">    1.2-Online Sales</v>
          </cell>
        </row>
        <row r="1486">
          <cell r="B1486" t="str">
            <v>Bangalore Club</v>
          </cell>
          <cell r="D1486" t="str">
            <v xml:space="preserve">    1.2-Online Sales</v>
          </cell>
        </row>
        <row r="1487">
          <cell r="B1487" t="str">
            <v>Basavanagudi</v>
          </cell>
          <cell r="D1487" t="str">
            <v xml:space="preserve">    1.2-Online Sales</v>
          </cell>
        </row>
        <row r="1488">
          <cell r="B1488" t="str">
            <v>Channapatna</v>
          </cell>
          <cell r="D1488" t="str">
            <v xml:space="preserve">    1.2-Online Sales</v>
          </cell>
        </row>
        <row r="1489">
          <cell r="B1489" t="str">
            <v>Factory Outlet</v>
          </cell>
          <cell r="D1489" t="str">
            <v xml:space="preserve">    1.2-Online Sales</v>
          </cell>
        </row>
        <row r="1490">
          <cell r="B1490" t="str">
            <v>Hassan</v>
          </cell>
          <cell r="D1490" t="str">
            <v xml:space="preserve">    1.2-Online Sales</v>
          </cell>
        </row>
        <row r="1491">
          <cell r="B1491" t="str">
            <v>HSR Layout</v>
          </cell>
          <cell r="D1491" t="str">
            <v xml:space="preserve">    1.2-Online Sales</v>
          </cell>
        </row>
        <row r="1492">
          <cell r="B1492" t="str">
            <v>Indiranagar</v>
          </cell>
          <cell r="D1492" t="str">
            <v xml:space="preserve">    1.2-Online Sales</v>
          </cell>
        </row>
        <row r="1493">
          <cell r="B1493" t="str">
            <v>Jayanagar</v>
          </cell>
          <cell r="D1493" t="str">
            <v xml:space="preserve">    1.2-Online Sales</v>
          </cell>
        </row>
        <row r="1494">
          <cell r="B1494" t="str">
            <v>JP Nagar</v>
          </cell>
          <cell r="D1494" t="str">
            <v xml:space="preserve">    1.2-Online Sales</v>
          </cell>
        </row>
        <row r="1495">
          <cell r="B1495" t="str">
            <v>JP Nagar Paakashaala</v>
          </cell>
          <cell r="D1495" t="str">
            <v xml:space="preserve">    1.2-Online Sales</v>
          </cell>
        </row>
        <row r="1496">
          <cell r="B1496" t="str">
            <v>Kammanahalli</v>
          </cell>
          <cell r="D1496" t="str">
            <v xml:space="preserve">    1.2-Online Sales</v>
          </cell>
        </row>
        <row r="1497">
          <cell r="B1497" t="str">
            <v>Kanakpura Road</v>
          </cell>
          <cell r="D1497" t="str">
            <v xml:space="preserve">    1.2-Online Sales</v>
          </cell>
        </row>
        <row r="1498">
          <cell r="B1498" t="str">
            <v>Kengeri</v>
          </cell>
          <cell r="D1498" t="str">
            <v xml:space="preserve">    1.2-Online Sales</v>
          </cell>
        </row>
        <row r="1499">
          <cell r="B1499" t="str">
            <v>Koramangala</v>
          </cell>
          <cell r="D1499" t="str">
            <v xml:space="preserve">    1.2-Online Sales</v>
          </cell>
        </row>
        <row r="1500">
          <cell r="B1500" t="str">
            <v>Malleshwaram</v>
          </cell>
          <cell r="D1500" t="str">
            <v xml:space="preserve">    1.2-Online Sales</v>
          </cell>
        </row>
        <row r="1501">
          <cell r="B1501" t="str">
            <v>Malleshwaram Paakashaala</v>
          </cell>
          <cell r="D1501" t="str">
            <v xml:space="preserve">    1.2-Online Sales</v>
          </cell>
        </row>
        <row r="1502">
          <cell r="B1502" t="str">
            <v>Mandya Paakashaala</v>
          </cell>
          <cell r="D1502" t="str">
            <v xml:space="preserve">    1.2-Online Sales</v>
          </cell>
        </row>
        <row r="1503">
          <cell r="B1503" t="str">
            <v>Mangalore</v>
          </cell>
          <cell r="D1503" t="str">
            <v xml:space="preserve">    1.2-Online Sales</v>
          </cell>
        </row>
        <row r="1504">
          <cell r="B1504" t="str">
            <v>Mangalore Paakashala</v>
          </cell>
          <cell r="D1504" t="str">
            <v xml:space="preserve">    1.2-Online Sales</v>
          </cell>
        </row>
        <row r="1505">
          <cell r="B1505" t="str">
            <v>Mysuru Kalidasa Road</v>
          </cell>
          <cell r="D1505" t="str">
            <v xml:space="preserve">    1.2-Online Sales</v>
          </cell>
        </row>
        <row r="1506">
          <cell r="B1506" t="str">
            <v>Mysuru Urs Road</v>
          </cell>
          <cell r="D1506" t="str">
            <v xml:space="preserve">    1.2-Online Sales</v>
          </cell>
        </row>
        <row r="1507">
          <cell r="B1507" t="str">
            <v>Nandi Upachar</v>
          </cell>
          <cell r="D1507" t="str">
            <v xml:space="preserve">    1.2-Online Sales</v>
          </cell>
        </row>
        <row r="1508">
          <cell r="B1508" t="str">
            <v>Peenya</v>
          </cell>
          <cell r="D1508" t="str">
            <v xml:space="preserve">    1.2-Online Sales</v>
          </cell>
        </row>
        <row r="1509">
          <cell r="B1509" t="str">
            <v>RR Nagar</v>
          </cell>
          <cell r="D1509" t="str">
            <v xml:space="preserve">    1.2-Online Sales</v>
          </cell>
        </row>
        <row r="1510">
          <cell r="B1510" t="str">
            <v>Sahakar Nagar</v>
          </cell>
          <cell r="D1510" t="str">
            <v xml:space="preserve">    1.2-Online Sales</v>
          </cell>
        </row>
        <row r="1511">
          <cell r="B1511" t="str">
            <v>Sanjaynagar</v>
          </cell>
          <cell r="D1511" t="str">
            <v xml:space="preserve">    1.2-Online Sales</v>
          </cell>
        </row>
        <row r="1512">
          <cell r="B1512" t="str">
            <v>Sarjapura Road</v>
          </cell>
          <cell r="D1512" t="str">
            <v xml:space="preserve">    1.2-Online Sales</v>
          </cell>
        </row>
        <row r="1513">
          <cell r="B1513" t="str">
            <v>Shimoga</v>
          </cell>
          <cell r="D1513" t="str">
            <v xml:space="preserve">    1.2-Online Sales</v>
          </cell>
        </row>
        <row r="1514">
          <cell r="B1514" t="str">
            <v>T- Begur</v>
          </cell>
          <cell r="D1514" t="str">
            <v xml:space="preserve">    1.2-Online Sales</v>
          </cell>
        </row>
        <row r="1515">
          <cell r="B1515" t="str">
            <v>TC Palya</v>
          </cell>
          <cell r="D1515" t="str">
            <v xml:space="preserve">    1.2-Online Sales</v>
          </cell>
        </row>
        <row r="1516">
          <cell r="B1516" t="str">
            <v>Thanisandra</v>
          </cell>
          <cell r="D1516" t="str">
            <v xml:space="preserve">    1.2-Online Sales</v>
          </cell>
        </row>
        <row r="1517">
          <cell r="B1517" t="str">
            <v>Tumkur</v>
          </cell>
          <cell r="D1517" t="str">
            <v xml:space="preserve">    1.2-Online Sales</v>
          </cell>
        </row>
        <row r="1518">
          <cell r="B1518" t="str">
            <v>Udupi</v>
          </cell>
          <cell r="D1518" t="str">
            <v xml:space="preserve">    1.2-Online Sales</v>
          </cell>
        </row>
        <row r="1519">
          <cell r="B1519" t="str">
            <v>Uttarahalli</v>
          </cell>
          <cell r="D1519" t="str">
            <v xml:space="preserve">    1.2-Online Sales</v>
          </cell>
        </row>
        <row r="1520">
          <cell r="B1520" t="str">
            <v>Vijayanagar</v>
          </cell>
          <cell r="D1520" t="str">
            <v xml:space="preserve">    1.2-Online Sales</v>
          </cell>
        </row>
        <row r="1521">
          <cell r="B1521" t="str">
            <v>Vishweshwaraiah layout</v>
          </cell>
          <cell r="D1521" t="str">
            <v xml:space="preserve">    1.2-Online Sales</v>
          </cell>
        </row>
        <row r="1522">
          <cell r="B1522" t="str">
            <v>Whitefield</v>
          </cell>
          <cell r="D1522" t="str">
            <v xml:space="preserve">    1.2-Online Sales</v>
          </cell>
        </row>
        <row r="1523">
          <cell r="B1523" t="str">
            <v>Yelahanka</v>
          </cell>
          <cell r="D1523" t="str">
            <v xml:space="preserve">    1.2-Online Sales</v>
          </cell>
        </row>
        <row r="1524">
          <cell r="B1524" t="str">
            <v>1 MG</v>
          </cell>
          <cell r="D1524" t="str">
            <v>07-Transportation</v>
          </cell>
          <cell r="E1524">
            <v>51147.169249999999</v>
          </cell>
        </row>
        <row r="1525">
          <cell r="B1525" t="str">
            <v>Akshaya Nagar</v>
          </cell>
          <cell r="D1525" t="str">
            <v>07-Transportation</v>
          </cell>
          <cell r="E1525">
            <v>51147.169249999999</v>
          </cell>
        </row>
        <row r="1526">
          <cell r="B1526" t="str">
            <v>Andrahalli</v>
          </cell>
          <cell r="D1526" t="str">
            <v>07-Transportation</v>
          </cell>
          <cell r="E1526">
            <v>51147.169249999999</v>
          </cell>
        </row>
        <row r="1527">
          <cell r="B1527" t="str">
            <v>Bangalore Club</v>
          </cell>
          <cell r="D1527" t="str">
            <v>07-Transportation</v>
          </cell>
          <cell r="E1527">
            <v>51147.169249999999</v>
          </cell>
        </row>
        <row r="1528">
          <cell r="B1528" t="str">
            <v>Basavanagudi</v>
          </cell>
          <cell r="D1528" t="str">
            <v>07-Transportation</v>
          </cell>
          <cell r="E1528">
            <v>51147.169249999999</v>
          </cell>
        </row>
        <row r="1529">
          <cell r="B1529" t="str">
            <v>Channapatna</v>
          </cell>
          <cell r="D1529" t="str">
            <v>07-Transportation</v>
          </cell>
          <cell r="E1529">
            <v>51147.169249999999</v>
          </cell>
        </row>
        <row r="1530">
          <cell r="B1530" t="str">
            <v>Factory Outlet</v>
          </cell>
          <cell r="D1530" t="str">
            <v>07-Transportation</v>
          </cell>
          <cell r="E1530">
            <v>0</v>
          </cell>
        </row>
        <row r="1531">
          <cell r="B1531" t="str">
            <v>Hassan</v>
          </cell>
          <cell r="D1531" t="str">
            <v>07-Transportation</v>
          </cell>
          <cell r="E1531">
            <v>51147.169249999999</v>
          </cell>
        </row>
        <row r="1532">
          <cell r="B1532" t="str">
            <v>HSR Layout</v>
          </cell>
          <cell r="D1532" t="str">
            <v>07-Transportation</v>
          </cell>
          <cell r="E1532">
            <v>51147.169249999999</v>
          </cell>
        </row>
        <row r="1533">
          <cell r="B1533" t="str">
            <v>Indiranagar</v>
          </cell>
          <cell r="D1533" t="str">
            <v>07-Transportation</v>
          </cell>
          <cell r="E1533">
            <v>51147.169249999999</v>
          </cell>
        </row>
        <row r="1534">
          <cell r="B1534" t="str">
            <v>Jayanagar</v>
          </cell>
          <cell r="D1534" t="str">
            <v>07-Transportation</v>
          </cell>
          <cell r="E1534">
            <v>51147.169249999999</v>
          </cell>
        </row>
        <row r="1535">
          <cell r="B1535" t="str">
            <v>JP Nagar</v>
          </cell>
          <cell r="D1535" t="str">
            <v>07-Transportation</v>
          </cell>
          <cell r="E1535">
            <v>51147.169249999999</v>
          </cell>
        </row>
        <row r="1536">
          <cell r="B1536" t="str">
            <v>JP Nagar Paakashaala</v>
          </cell>
          <cell r="D1536" t="str">
            <v>07-Transportation</v>
          </cell>
          <cell r="E1536">
            <v>51147.169249999999</v>
          </cell>
        </row>
        <row r="1537">
          <cell r="B1537" t="str">
            <v>Kammanahalli</v>
          </cell>
          <cell r="D1537" t="str">
            <v>07-Transportation</v>
          </cell>
          <cell r="E1537">
            <v>51147.169249999999</v>
          </cell>
        </row>
        <row r="1538">
          <cell r="B1538" t="str">
            <v>Kanakpura Road</v>
          </cell>
          <cell r="D1538" t="str">
            <v>07-Transportation</v>
          </cell>
          <cell r="E1538">
            <v>51147.169249999999</v>
          </cell>
        </row>
        <row r="1539">
          <cell r="B1539" t="str">
            <v>Kengeri</v>
          </cell>
          <cell r="D1539" t="str">
            <v>07-Transportation</v>
          </cell>
          <cell r="E1539">
            <v>51147.169249999999</v>
          </cell>
        </row>
        <row r="1540">
          <cell r="B1540" t="str">
            <v>Koramangala</v>
          </cell>
          <cell r="D1540" t="str">
            <v>07-Transportation</v>
          </cell>
          <cell r="E1540">
            <v>51147.169249999999</v>
          </cell>
        </row>
        <row r="1541">
          <cell r="B1541" t="str">
            <v>Malleshwaram</v>
          </cell>
          <cell r="D1541" t="str">
            <v>07-Transportation</v>
          </cell>
          <cell r="E1541">
            <v>51147.169249999999</v>
          </cell>
        </row>
        <row r="1542">
          <cell r="B1542" t="str">
            <v>Malleshwaram Paakashaala</v>
          </cell>
          <cell r="D1542" t="str">
            <v>07-Transportation</v>
          </cell>
          <cell r="E1542">
            <v>51147.169249999999</v>
          </cell>
        </row>
        <row r="1543">
          <cell r="B1543" t="str">
            <v>Mandya Paakashaala</v>
          </cell>
          <cell r="D1543" t="str">
            <v>07-Transportation</v>
          </cell>
          <cell r="E1543">
            <v>51147.169249999999</v>
          </cell>
        </row>
        <row r="1544">
          <cell r="B1544" t="str">
            <v>Mangalore</v>
          </cell>
          <cell r="D1544" t="str">
            <v>07-Transportation</v>
          </cell>
          <cell r="E1544">
            <v>51147.169249999999</v>
          </cell>
        </row>
        <row r="1545">
          <cell r="B1545" t="str">
            <v>Mangalore Paakashala</v>
          </cell>
          <cell r="D1545" t="str">
            <v>07-Transportation</v>
          </cell>
          <cell r="E1545">
            <v>51147.169249999999</v>
          </cell>
        </row>
        <row r="1546">
          <cell r="B1546" t="str">
            <v>Mysuru Kalidasa Road</v>
          </cell>
          <cell r="D1546" t="str">
            <v>07-Transportation</v>
          </cell>
          <cell r="E1546">
            <v>51147.169249999999</v>
          </cell>
        </row>
        <row r="1547">
          <cell r="B1547" t="str">
            <v>Mysuru Urs Road</v>
          </cell>
          <cell r="D1547" t="str">
            <v>07-Transportation</v>
          </cell>
          <cell r="E1547">
            <v>51147.169249999999</v>
          </cell>
        </row>
        <row r="1548">
          <cell r="B1548" t="str">
            <v>Nandi Upachar</v>
          </cell>
          <cell r="D1548" t="str">
            <v>07-Transportation</v>
          </cell>
          <cell r="E1548">
            <v>51147.169249999999</v>
          </cell>
        </row>
        <row r="1549">
          <cell r="B1549" t="str">
            <v>Peenya</v>
          </cell>
          <cell r="D1549" t="str">
            <v>07-Transportation</v>
          </cell>
          <cell r="E1549">
            <v>51147.169249999999</v>
          </cell>
        </row>
        <row r="1550">
          <cell r="B1550" t="str">
            <v>RR Nagar</v>
          </cell>
          <cell r="D1550" t="str">
            <v>07-Transportation</v>
          </cell>
          <cell r="E1550">
            <v>51147.169249999999</v>
          </cell>
        </row>
        <row r="1551">
          <cell r="B1551" t="str">
            <v>Sahakar Nagar</v>
          </cell>
          <cell r="D1551" t="str">
            <v>07-Transportation</v>
          </cell>
          <cell r="E1551">
            <v>51147.169249999999</v>
          </cell>
        </row>
        <row r="1552">
          <cell r="B1552" t="str">
            <v>Sanjaynagar</v>
          </cell>
          <cell r="D1552" t="str">
            <v>07-Transportation</v>
          </cell>
          <cell r="E1552">
            <v>51147.169249999999</v>
          </cell>
        </row>
        <row r="1553">
          <cell r="B1553" t="str">
            <v>Sarjapura Road</v>
          </cell>
          <cell r="D1553" t="str">
            <v>07-Transportation</v>
          </cell>
          <cell r="E1553">
            <v>51147.169249999999</v>
          </cell>
        </row>
        <row r="1554">
          <cell r="B1554" t="str">
            <v>Shimoga</v>
          </cell>
          <cell r="D1554" t="str">
            <v>07-Transportation</v>
          </cell>
          <cell r="E1554">
            <v>51147.169249999999</v>
          </cell>
        </row>
        <row r="1555">
          <cell r="B1555" t="str">
            <v>T- Begur</v>
          </cell>
          <cell r="D1555" t="str">
            <v>07-Transportation</v>
          </cell>
          <cell r="E1555">
            <v>51147.169249999999</v>
          </cell>
        </row>
        <row r="1556">
          <cell r="B1556" t="str">
            <v>TC Palya</v>
          </cell>
          <cell r="D1556" t="str">
            <v>07-Transportation</v>
          </cell>
          <cell r="E1556">
            <v>51147.169249999999</v>
          </cell>
        </row>
        <row r="1557">
          <cell r="B1557" t="str">
            <v>Thanisandra</v>
          </cell>
          <cell r="D1557" t="str">
            <v>07-Transportation</v>
          </cell>
          <cell r="E1557">
            <v>51147.169249999999</v>
          </cell>
        </row>
        <row r="1558">
          <cell r="B1558" t="str">
            <v>Tumkur</v>
          </cell>
          <cell r="D1558" t="str">
            <v>07-Transportation</v>
          </cell>
          <cell r="E1558">
            <v>51147.169249999999</v>
          </cell>
        </row>
        <row r="1559">
          <cell r="B1559" t="str">
            <v>Udupi</v>
          </cell>
          <cell r="D1559" t="str">
            <v>07-Transportation</v>
          </cell>
          <cell r="E1559">
            <v>51147.169249999999</v>
          </cell>
        </row>
        <row r="1560">
          <cell r="B1560" t="str">
            <v>Uttarahalli</v>
          </cell>
          <cell r="D1560" t="str">
            <v>07-Transportation</v>
          </cell>
          <cell r="E1560">
            <v>51147.169249999999</v>
          </cell>
        </row>
        <row r="1561">
          <cell r="B1561" t="str">
            <v>Vijayanagar</v>
          </cell>
          <cell r="D1561" t="str">
            <v>07-Transportation</v>
          </cell>
          <cell r="E1561">
            <v>51147.169249999999</v>
          </cell>
        </row>
        <row r="1562">
          <cell r="B1562" t="str">
            <v>Vishweshwaraiah layout</v>
          </cell>
          <cell r="D1562" t="str">
            <v>07-Transportation</v>
          </cell>
          <cell r="E1562">
            <v>51147.169249999999</v>
          </cell>
        </row>
        <row r="1563">
          <cell r="B1563" t="str">
            <v>Whitefield</v>
          </cell>
          <cell r="D1563" t="str">
            <v>07-Transportation</v>
          </cell>
          <cell r="E1563">
            <v>51147.169249999999</v>
          </cell>
        </row>
        <row r="1564">
          <cell r="B1564" t="str">
            <v>Yelahanka</v>
          </cell>
          <cell r="D1564" t="str">
            <v>07-Transportation</v>
          </cell>
          <cell r="E1564">
            <v>51147.169249999999</v>
          </cell>
        </row>
        <row r="1565">
          <cell r="B1565" t="str">
            <v>1 MG</v>
          </cell>
          <cell r="D1565" t="str">
            <v>01-Outlet Salaries-ISH</v>
          </cell>
          <cell r="E1565">
            <v>2623</v>
          </cell>
        </row>
        <row r="1566">
          <cell r="B1566" t="str">
            <v>Akshaya Nagar</v>
          </cell>
          <cell r="D1566" t="str">
            <v>01-Outlet Salaries-ISH</v>
          </cell>
          <cell r="E1566">
            <v>5039</v>
          </cell>
        </row>
        <row r="1567">
          <cell r="B1567" t="str">
            <v>Andrahalli</v>
          </cell>
          <cell r="D1567" t="str">
            <v>01-Outlet Salaries-ISH</v>
          </cell>
          <cell r="E1567">
            <v>3379</v>
          </cell>
        </row>
        <row r="1568">
          <cell r="B1568" t="str">
            <v>Bangalore Club</v>
          </cell>
          <cell r="D1568" t="str">
            <v>01-Outlet Salaries-ISH</v>
          </cell>
          <cell r="E1568">
            <v>2516</v>
          </cell>
        </row>
        <row r="1569">
          <cell r="B1569" t="str">
            <v>Basavanagudi</v>
          </cell>
          <cell r="D1569" t="str">
            <v>01-Outlet Salaries-ISH</v>
          </cell>
          <cell r="E1569">
            <v>5367</v>
          </cell>
        </row>
        <row r="1570">
          <cell r="B1570" t="str">
            <v>Channapatna</v>
          </cell>
          <cell r="D1570" t="str">
            <v>01-Outlet Salaries-ISH</v>
          </cell>
          <cell r="E1570">
            <v>1136</v>
          </cell>
        </row>
        <row r="1571">
          <cell r="B1571" t="str">
            <v>Factory Outlet</v>
          </cell>
          <cell r="D1571" t="str">
            <v>01-Outlet Salaries-ISH</v>
          </cell>
          <cell r="E1571">
            <v>0</v>
          </cell>
        </row>
        <row r="1572">
          <cell r="B1572" t="str">
            <v>Hassan</v>
          </cell>
          <cell r="D1572" t="str">
            <v>01-Outlet Salaries-ISH</v>
          </cell>
          <cell r="E1572">
            <v>4716</v>
          </cell>
        </row>
        <row r="1573">
          <cell r="B1573" t="str">
            <v>HSR Layout</v>
          </cell>
          <cell r="D1573" t="str">
            <v>01-Outlet Salaries-ISH</v>
          </cell>
          <cell r="E1573">
            <v>7323</v>
          </cell>
        </row>
        <row r="1574">
          <cell r="B1574" t="str">
            <v>Indiranagar</v>
          </cell>
          <cell r="D1574" t="str">
            <v>01-Outlet Salaries-ISH</v>
          </cell>
          <cell r="E1574">
            <v>7127</v>
          </cell>
        </row>
        <row r="1575">
          <cell r="B1575" t="str">
            <v>Jayanagar</v>
          </cell>
          <cell r="D1575" t="str">
            <v>01-Outlet Salaries-ISH</v>
          </cell>
          <cell r="E1575">
            <v>4590</v>
          </cell>
        </row>
        <row r="1576">
          <cell r="B1576" t="str">
            <v>JP Nagar</v>
          </cell>
          <cell r="D1576" t="str">
            <v>01-Outlet Salaries-ISH</v>
          </cell>
          <cell r="E1576">
            <v>7078</v>
          </cell>
        </row>
        <row r="1577">
          <cell r="B1577" t="str">
            <v>JP Nagar Paakashaala</v>
          </cell>
          <cell r="D1577" t="str">
            <v>01-Outlet Salaries-ISH</v>
          </cell>
          <cell r="E1577">
            <v>1277</v>
          </cell>
        </row>
        <row r="1578">
          <cell r="B1578" t="str">
            <v>Kammanahalli</v>
          </cell>
          <cell r="D1578" t="str">
            <v>01-Outlet Salaries-ISH</v>
          </cell>
          <cell r="E1578">
            <v>6665</v>
          </cell>
        </row>
        <row r="1579">
          <cell r="B1579" t="str">
            <v>Kanakpura Road</v>
          </cell>
          <cell r="D1579" t="str">
            <v>01-Outlet Salaries-ISH</v>
          </cell>
          <cell r="E1579">
            <v>5762</v>
          </cell>
        </row>
        <row r="1580">
          <cell r="B1580" t="str">
            <v>Kengeri</v>
          </cell>
          <cell r="D1580" t="str">
            <v>01-Outlet Salaries-ISH</v>
          </cell>
          <cell r="E1580">
            <v>4391</v>
          </cell>
        </row>
        <row r="1581">
          <cell r="B1581" t="str">
            <v>Koramangala</v>
          </cell>
          <cell r="D1581" t="str">
            <v>01-Outlet Salaries-ISH</v>
          </cell>
          <cell r="E1581">
            <v>7314</v>
          </cell>
        </row>
        <row r="1582">
          <cell r="B1582" t="str">
            <v>Malleshwaram</v>
          </cell>
          <cell r="D1582" t="str">
            <v>01-Outlet Salaries-ISH</v>
          </cell>
          <cell r="E1582">
            <v>4729</v>
          </cell>
        </row>
        <row r="1583">
          <cell r="B1583" t="str">
            <v>Malleshwaram Paakashaala</v>
          </cell>
          <cell r="D1583" t="str">
            <v>01-Outlet Salaries-ISH</v>
          </cell>
          <cell r="E1583">
            <v>1984</v>
          </cell>
        </row>
        <row r="1584">
          <cell r="B1584" t="str">
            <v>Mandya Paakashaala</v>
          </cell>
          <cell r="D1584" t="str">
            <v>01-Outlet Salaries-ISH</v>
          </cell>
          <cell r="E1584">
            <v>3028</v>
          </cell>
        </row>
        <row r="1585">
          <cell r="B1585" t="str">
            <v>Mangalore</v>
          </cell>
          <cell r="D1585" t="str">
            <v>01-Outlet Salaries-ISH</v>
          </cell>
          <cell r="E1585">
            <v>2894</v>
          </cell>
        </row>
        <row r="1586">
          <cell r="B1586" t="str">
            <v>Mangalore Paakashala</v>
          </cell>
          <cell r="D1586" t="str">
            <v>01-Outlet Salaries-ISH</v>
          </cell>
          <cell r="E1586">
            <v>1373</v>
          </cell>
        </row>
        <row r="1587">
          <cell r="B1587" t="str">
            <v>Mysuru Kalidasa Road</v>
          </cell>
          <cell r="D1587" t="str">
            <v>01-Outlet Salaries-ISH</v>
          </cell>
          <cell r="E1587">
            <v>2987</v>
          </cell>
        </row>
        <row r="1588">
          <cell r="B1588" t="str">
            <v>Mysuru Urs Road</v>
          </cell>
          <cell r="D1588" t="str">
            <v>01-Outlet Salaries-ISH</v>
          </cell>
          <cell r="E1588">
            <v>3529</v>
          </cell>
        </row>
        <row r="1589">
          <cell r="B1589" t="str">
            <v>Nandi Upachar</v>
          </cell>
          <cell r="D1589" t="str">
            <v>01-Outlet Salaries-ISH</v>
          </cell>
          <cell r="E1589">
            <v>1820</v>
          </cell>
        </row>
        <row r="1590">
          <cell r="B1590" t="str">
            <v>Peenya</v>
          </cell>
          <cell r="D1590" t="str">
            <v>01-Outlet Salaries-ISH</v>
          </cell>
          <cell r="E1590">
            <v>3884</v>
          </cell>
        </row>
        <row r="1591">
          <cell r="B1591" t="str">
            <v>RR Nagar</v>
          </cell>
          <cell r="D1591" t="str">
            <v>01-Outlet Salaries-ISH</v>
          </cell>
          <cell r="E1591">
            <v>4073</v>
          </cell>
        </row>
        <row r="1592">
          <cell r="B1592" t="str">
            <v>Sahakar Nagar</v>
          </cell>
          <cell r="D1592" t="str">
            <v>01-Outlet Salaries-ISH</v>
          </cell>
          <cell r="E1592">
            <v>6459</v>
          </cell>
        </row>
        <row r="1593">
          <cell r="B1593" t="str">
            <v>Sanjaynagar</v>
          </cell>
          <cell r="D1593" t="str">
            <v>01-Outlet Salaries-ISH</v>
          </cell>
          <cell r="E1593">
            <v>4877</v>
          </cell>
        </row>
        <row r="1594">
          <cell r="B1594" t="str">
            <v>Sarjapura Road</v>
          </cell>
          <cell r="D1594" t="str">
            <v>01-Outlet Salaries-ISH</v>
          </cell>
          <cell r="E1594">
            <v>6101</v>
          </cell>
        </row>
        <row r="1595">
          <cell r="B1595" t="str">
            <v>Shimoga</v>
          </cell>
          <cell r="D1595" t="str">
            <v>01-Outlet Salaries-ISH</v>
          </cell>
          <cell r="E1595">
            <v>6322</v>
          </cell>
        </row>
        <row r="1596">
          <cell r="B1596" t="str">
            <v>T- Begur</v>
          </cell>
          <cell r="D1596" t="str">
            <v>01-Outlet Salaries-ISH</v>
          </cell>
          <cell r="E1596">
            <v>1887</v>
          </cell>
        </row>
        <row r="1597">
          <cell r="B1597" t="str">
            <v>TC Palya</v>
          </cell>
          <cell r="D1597" t="str">
            <v>01-Outlet Salaries-ISH</v>
          </cell>
          <cell r="E1597">
            <v>5668</v>
          </cell>
        </row>
        <row r="1598">
          <cell r="B1598" t="str">
            <v>Thanisandra</v>
          </cell>
          <cell r="D1598" t="str">
            <v>01-Outlet Salaries-ISH</v>
          </cell>
          <cell r="E1598">
            <v>3979</v>
          </cell>
        </row>
        <row r="1599">
          <cell r="B1599" t="str">
            <v>Tumkur</v>
          </cell>
          <cell r="D1599" t="str">
            <v>01-Outlet Salaries-ISH</v>
          </cell>
          <cell r="E1599">
            <v>5763</v>
          </cell>
        </row>
        <row r="1600">
          <cell r="B1600" t="str">
            <v>Udupi</v>
          </cell>
          <cell r="D1600" t="str">
            <v>01-Outlet Salaries-ISH</v>
          </cell>
          <cell r="E1600">
            <v>4615</v>
          </cell>
        </row>
        <row r="1601">
          <cell r="B1601" t="str">
            <v>Uttarahalli</v>
          </cell>
          <cell r="D1601" t="str">
            <v>01-Outlet Salaries-ISH</v>
          </cell>
          <cell r="E1601">
            <v>537</v>
          </cell>
        </row>
        <row r="1602">
          <cell r="B1602" t="str">
            <v>Vijayanagar</v>
          </cell>
          <cell r="D1602" t="str">
            <v>01-Outlet Salaries-ISH</v>
          </cell>
          <cell r="E1602">
            <v>8217</v>
          </cell>
        </row>
        <row r="1603">
          <cell r="B1603" t="str">
            <v>Vishweshwaraiah layout</v>
          </cell>
          <cell r="D1603" t="str">
            <v>01-Outlet Salaries-ISH</v>
          </cell>
          <cell r="E1603">
            <v>4459</v>
          </cell>
        </row>
        <row r="1604">
          <cell r="B1604" t="str">
            <v>Whitefield</v>
          </cell>
          <cell r="D1604" t="str">
            <v>01-Outlet Salaries-ISH</v>
          </cell>
          <cell r="E1604">
            <v>7209</v>
          </cell>
        </row>
        <row r="1605">
          <cell r="B1605" t="str">
            <v>Yelahanka</v>
          </cell>
          <cell r="D1605" t="str">
            <v>01-Outlet Salaries-ISH</v>
          </cell>
          <cell r="E1605">
            <v>7525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78B65-E2DB-4A54-B658-E9BE6A64B7C1}">
  <dimension ref="A1:DZ1048576"/>
  <sheetViews>
    <sheetView tabSelected="1" workbookViewId="0">
      <selection activeCell="B2" sqref="B2"/>
    </sheetView>
  </sheetViews>
  <sheetFormatPr defaultRowHeight="14.4" x14ac:dyDescent="0.3"/>
  <cols>
    <col min="1" max="1" width="4" customWidth="1"/>
    <col min="2" max="2" width="58.109375" style="6" customWidth="1"/>
    <col min="3" max="3" width="12.77734375" style="2" customWidth="1"/>
    <col min="5" max="5" width="2.109375" customWidth="1"/>
    <col min="6" max="6" width="10.88671875" customWidth="1"/>
    <col min="8" max="8" width="2.109375" customWidth="1"/>
    <col min="9" max="9" width="12.109375" customWidth="1"/>
    <col min="10" max="10" width="11.5546875" customWidth="1"/>
    <col min="11" max="11" width="2.109375" customWidth="1"/>
    <col min="12" max="13" width="11.5546875" customWidth="1"/>
    <col min="14" max="14" width="2.109375" customWidth="1"/>
    <col min="15" max="15" width="10.88671875" customWidth="1"/>
    <col min="16" max="16" width="9" bestFit="1" customWidth="1"/>
    <col min="17" max="17" width="2.109375" customWidth="1"/>
    <col min="18" max="18" width="10.88671875" customWidth="1"/>
    <col min="20" max="20" width="2.109375" customWidth="1"/>
    <col min="21" max="21" width="12.109375" customWidth="1"/>
    <col min="23" max="23" width="2.109375" customWidth="1"/>
    <col min="24" max="24" width="11.77734375" customWidth="1"/>
    <col min="26" max="26" width="2.109375" customWidth="1"/>
    <col min="27" max="27" width="10.5546875" bestFit="1" customWidth="1"/>
    <col min="29" max="29" width="2.109375" customWidth="1"/>
    <col min="30" max="30" width="12.44140625" bestFit="1" customWidth="1"/>
    <col min="32" max="32" width="2.109375" customWidth="1"/>
    <col min="33" max="33" width="10.88671875" customWidth="1"/>
    <col min="35" max="35" width="2.109375" customWidth="1"/>
    <col min="36" max="36" width="10.88671875" customWidth="1"/>
    <col min="38" max="38" width="2.109375" customWidth="1"/>
    <col min="39" max="39" width="10.88671875" customWidth="1"/>
    <col min="41" max="41" width="2.109375" customWidth="1"/>
    <col min="42" max="42" width="10.88671875" customWidth="1"/>
    <col min="44" max="44" width="2.109375" customWidth="1"/>
    <col min="45" max="45" width="14.109375" customWidth="1"/>
    <col min="46" max="46" width="9" bestFit="1" customWidth="1"/>
    <col min="47" max="47" width="2.109375" customWidth="1"/>
    <col min="48" max="48" width="12.44140625" customWidth="1"/>
    <col min="50" max="50" width="2.109375" customWidth="1"/>
    <col min="51" max="51" width="10.6640625" customWidth="1"/>
    <col min="53" max="53" width="2.109375" customWidth="1"/>
    <col min="54" max="54" width="10.88671875" customWidth="1"/>
    <col min="56" max="56" width="2.109375" customWidth="1"/>
    <col min="57" max="57" width="10.88671875" customWidth="1"/>
    <col min="59" max="59" width="2.109375" customWidth="1"/>
    <col min="60" max="60" width="10.88671875" customWidth="1"/>
    <col min="62" max="62" width="2.109375" customWidth="1"/>
    <col min="63" max="63" width="14.44140625" customWidth="1"/>
    <col min="65" max="65" width="2.109375" customWidth="1"/>
    <col min="66" max="66" width="11" customWidth="1"/>
    <col min="68" max="68" width="2.109375" customWidth="1"/>
    <col min="69" max="69" width="10.33203125" customWidth="1"/>
    <col min="71" max="71" width="2.109375" customWidth="1"/>
    <col min="72" max="72" width="15" bestFit="1" customWidth="1"/>
    <col min="74" max="74" width="2.109375" customWidth="1"/>
    <col min="75" max="75" width="10.88671875" customWidth="1"/>
    <col min="77" max="77" width="2.109375" customWidth="1"/>
    <col min="78" max="78" width="9.88671875" customWidth="1"/>
    <col min="80" max="80" width="2.109375" customWidth="1"/>
    <col min="81" max="81" width="10.88671875" customWidth="1"/>
    <col min="83" max="83" width="2.109375" customWidth="1"/>
    <col min="84" max="84" width="11.6640625" customWidth="1"/>
    <col min="86" max="86" width="2.109375" customWidth="1"/>
    <col min="87" max="87" width="10.88671875" customWidth="1"/>
    <col min="89" max="89" width="2.109375" customWidth="1"/>
    <col min="90" max="90" width="12" customWidth="1"/>
    <col min="92" max="92" width="2.109375" customWidth="1"/>
    <col min="93" max="93" width="11.6640625" customWidth="1"/>
    <col min="95" max="95" width="2.109375" customWidth="1"/>
    <col min="96" max="96" width="10.88671875" customWidth="1"/>
    <col min="98" max="98" width="2.109375" customWidth="1"/>
    <col min="99" max="99" width="10.88671875" customWidth="1"/>
    <col min="101" max="101" width="2.109375" customWidth="1"/>
    <col min="102" max="102" width="10.88671875" customWidth="1"/>
    <col min="104" max="104" width="2.109375" customWidth="1"/>
    <col min="105" max="105" width="10.88671875" bestFit="1" customWidth="1"/>
    <col min="107" max="107" width="2.109375" bestFit="1" customWidth="1"/>
    <col min="108" max="108" width="10.88671875" bestFit="1" customWidth="1"/>
    <col min="110" max="110" width="2.109375" bestFit="1" customWidth="1"/>
    <col min="111" max="111" width="10.88671875" bestFit="1" customWidth="1"/>
    <col min="113" max="113" width="2.109375" bestFit="1" customWidth="1"/>
    <col min="114" max="114" width="10.88671875" bestFit="1" customWidth="1"/>
    <col min="116" max="116" width="2.109375" bestFit="1" customWidth="1"/>
    <col min="117" max="117" width="11.44140625" customWidth="1"/>
    <col min="118" max="118" width="10.44140625" customWidth="1"/>
    <col min="119" max="119" width="2.109375" bestFit="1" customWidth="1"/>
    <col min="120" max="120" width="10.88671875" bestFit="1" customWidth="1"/>
    <col min="122" max="122" width="2.109375" bestFit="1" customWidth="1"/>
    <col min="123" max="123" width="10.88671875" bestFit="1" customWidth="1"/>
    <col min="125" max="125" width="2.6640625" customWidth="1"/>
    <col min="126" max="126" width="10.88671875" bestFit="1" customWidth="1"/>
    <col min="128" max="128" width="2.44140625" customWidth="1"/>
    <col min="129" max="129" width="15.5546875" bestFit="1" customWidth="1"/>
    <col min="130" max="130" width="9" bestFit="1" customWidth="1"/>
  </cols>
  <sheetData>
    <row r="1" spans="2:130" ht="15.6" x14ac:dyDescent="0.3">
      <c r="B1" s="1" t="s">
        <v>0</v>
      </c>
      <c r="F1">
        <v>1</v>
      </c>
      <c r="I1">
        <f>F1+1</f>
        <v>2</v>
      </c>
      <c r="L1">
        <f>I1+1</f>
        <v>3</v>
      </c>
      <c r="O1">
        <f>L1+1</f>
        <v>4</v>
      </c>
      <c r="R1">
        <f>O1+1</f>
        <v>5</v>
      </c>
      <c r="U1">
        <f>R1+1</f>
        <v>6</v>
      </c>
      <c r="X1">
        <f>U1+1</f>
        <v>7</v>
      </c>
      <c r="AA1">
        <f>X1+1</f>
        <v>8</v>
      </c>
      <c r="AD1">
        <f>AA1+1</f>
        <v>9</v>
      </c>
      <c r="AG1">
        <f>AD1+1</f>
        <v>10</v>
      </c>
      <c r="AJ1">
        <f>AG1+1</f>
        <v>11</v>
      </c>
      <c r="AM1">
        <f>AJ1+1</f>
        <v>12</v>
      </c>
      <c r="AP1">
        <f>AM1+1</f>
        <v>13</v>
      </c>
      <c r="AS1">
        <f>AP1+1</f>
        <v>14</v>
      </c>
      <c r="AV1">
        <f>AS1+1</f>
        <v>15</v>
      </c>
      <c r="AY1">
        <f>AV1+1</f>
        <v>16</v>
      </c>
      <c r="BB1">
        <f>AY1+1</f>
        <v>17</v>
      </c>
      <c r="BE1">
        <f>BB1+1</f>
        <v>18</v>
      </c>
      <c r="BH1">
        <f>BE1+1</f>
        <v>19</v>
      </c>
      <c r="BK1">
        <f>BH1+1</f>
        <v>20</v>
      </c>
      <c r="BN1">
        <f>BK1+1</f>
        <v>21</v>
      </c>
      <c r="BQ1">
        <f>BN1+1</f>
        <v>22</v>
      </c>
      <c r="BT1">
        <f>BQ1+1</f>
        <v>23</v>
      </c>
      <c r="BW1">
        <f>BT1+1</f>
        <v>24</v>
      </c>
      <c r="BZ1">
        <f>BW1+1</f>
        <v>25</v>
      </c>
      <c r="CC1">
        <f>BZ1+1</f>
        <v>26</v>
      </c>
      <c r="CF1">
        <f>CC1+1</f>
        <v>27</v>
      </c>
      <c r="CI1">
        <f>CF1+1</f>
        <v>28</v>
      </c>
      <c r="CL1">
        <f>CI1+1</f>
        <v>29</v>
      </c>
      <c r="CO1">
        <f>CL1+1</f>
        <v>30</v>
      </c>
      <c r="CR1">
        <f>CO1+1</f>
        <v>31</v>
      </c>
      <c r="CU1">
        <f>CR1+1</f>
        <v>32</v>
      </c>
      <c r="CX1">
        <f>CU1+1</f>
        <v>33</v>
      </c>
      <c r="DA1">
        <f>CX1+1</f>
        <v>34</v>
      </c>
      <c r="DD1">
        <f>DA1+1</f>
        <v>35</v>
      </c>
      <c r="DG1">
        <f>DD1+1</f>
        <v>36</v>
      </c>
      <c r="DJ1">
        <f>DG1+1</f>
        <v>37</v>
      </c>
      <c r="DM1">
        <f>DJ1+1</f>
        <v>38</v>
      </c>
      <c r="DP1">
        <f>DM1+1</f>
        <v>39</v>
      </c>
      <c r="DS1">
        <f>DP1+1</f>
        <v>40</v>
      </c>
      <c r="DV1">
        <f>DS1+1</f>
        <v>41</v>
      </c>
      <c r="DY1">
        <f>DV1+1</f>
        <v>42</v>
      </c>
    </row>
    <row r="2" spans="2:130" x14ac:dyDescent="0.3">
      <c r="B2" s="3" t="s">
        <v>1</v>
      </c>
      <c r="F2" t="s">
        <v>2</v>
      </c>
      <c r="I2" t="s">
        <v>3</v>
      </c>
      <c r="L2" t="s">
        <v>3</v>
      </c>
      <c r="O2" t="s">
        <v>4</v>
      </c>
      <c r="R2" t="s">
        <v>5</v>
      </c>
      <c r="U2" t="s">
        <v>6</v>
      </c>
      <c r="X2" t="s">
        <v>7</v>
      </c>
      <c r="AA2" t="s">
        <v>3</v>
      </c>
      <c r="AD2" t="s">
        <v>4</v>
      </c>
      <c r="AG2" t="s">
        <v>8</v>
      </c>
      <c r="AJ2" t="s">
        <v>9</v>
      </c>
      <c r="AM2" t="s">
        <v>10</v>
      </c>
      <c r="AP2" t="s">
        <v>3</v>
      </c>
      <c r="AS2" t="s">
        <v>7</v>
      </c>
      <c r="AV2" t="s">
        <v>2</v>
      </c>
      <c r="AY2" t="s">
        <v>6</v>
      </c>
      <c r="BB2" t="s">
        <v>4</v>
      </c>
      <c r="BE2" t="s">
        <v>9</v>
      </c>
      <c r="BH2" t="s">
        <v>5</v>
      </c>
      <c r="BK2" t="s">
        <v>7</v>
      </c>
      <c r="BN2" t="s">
        <v>11</v>
      </c>
      <c r="BQ2" t="s">
        <v>12</v>
      </c>
      <c r="BT2" t="s">
        <v>12</v>
      </c>
      <c r="BW2" t="s">
        <v>7</v>
      </c>
      <c r="BZ2" t="s">
        <v>13</v>
      </c>
      <c r="CC2" t="s">
        <v>13</v>
      </c>
      <c r="CF2" t="s">
        <v>13</v>
      </c>
      <c r="CI2" t="s">
        <v>6</v>
      </c>
      <c r="CL2" t="s">
        <v>3</v>
      </c>
      <c r="CO2" t="s">
        <v>13</v>
      </c>
      <c r="CR2" t="s">
        <v>7</v>
      </c>
      <c r="CU2" t="s">
        <v>4</v>
      </c>
      <c r="CX2" t="s">
        <v>2</v>
      </c>
      <c r="DA2" t="s">
        <v>6</v>
      </c>
      <c r="DD2" t="s">
        <v>10</v>
      </c>
      <c r="DG2" t="s">
        <v>7</v>
      </c>
      <c r="DJ2" t="s">
        <v>10</v>
      </c>
      <c r="DM2" t="s">
        <v>10</v>
      </c>
      <c r="DP2" t="s">
        <v>14</v>
      </c>
      <c r="DS2" t="s">
        <v>4</v>
      </c>
      <c r="DV2" t="s">
        <v>11</v>
      </c>
      <c r="DY2" t="s">
        <v>7</v>
      </c>
    </row>
    <row r="3" spans="2:130" x14ac:dyDescent="0.3">
      <c r="B3" s="4" t="s">
        <v>15</v>
      </c>
      <c r="F3" t="s">
        <v>16</v>
      </c>
      <c r="I3" t="s">
        <v>17</v>
      </c>
      <c r="L3" t="s">
        <v>18</v>
      </c>
      <c r="O3" t="s">
        <v>19</v>
      </c>
      <c r="R3" t="s">
        <v>20</v>
      </c>
      <c r="U3" t="s">
        <v>21</v>
      </c>
      <c r="X3" t="s">
        <v>22</v>
      </c>
      <c r="AA3" s="5" t="s">
        <v>23</v>
      </c>
      <c r="AD3" t="s">
        <v>24</v>
      </c>
      <c r="AG3" t="s">
        <v>25</v>
      </c>
      <c r="AJ3" t="s">
        <v>26</v>
      </c>
      <c r="AM3" t="s">
        <v>27</v>
      </c>
      <c r="AP3" t="s">
        <v>28</v>
      </c>
      <c r="AS3" t="s">
        <v>29</v>
      </c>
      <c r="AV3" t="s">
        <v>30</v>
      </c>
      <c r="AY3" t="s">
        <v>31</v>
      </c>
      <c r="BB3" t="s">
        <v>32</v>
      </c>
      <c r="BE3" s="6" t="s">
        <v>33</v>
      </c>
      <c r="BH3" t="s">
        <v>34</v>
      </c>
      <c r="BK3" t="s">
        <v>35</v>
      </c>
      <c r="BN3" t="s">
        <v>36</v>
      </c>
      <c r="BQ3" t="s">
        <v>37</v>
      </c>
      <c r="BT3" t="s">
        <v>38</v>
      </c>
      <c r="BW3" t="s">
        <v>39</v>
      </c>
      <c r="BZ3" t="s">
        <v>40</v>
      </c>
      <c r="CC3" t="s">
        <v>41</v>
      </c>
      <c r="CF3" s="6" t="s">
        <v>42</v>
      </c>
      <c r="CI3" s="6" t="s">
        <v>43</v>
      </c>
      <c r="CL3" s="6" t="s">
        <v>44</v>
      </c>
      <c r="CO3" s="6" t="s">
        <v>45</v>
      </c>
      <c r="CR3" s="6" t="s">
        <v>46</v>
      </c>
      <c r="CU3" s="6" t="s">
        <v>47</v>
      </c>
      <c r="CX3" s="6" t="s">
        <v>48</v>
      </c>
      <c r="DA3" s="6" t="s">
        <v>49</v>
      </c>
      <c r="DD3" s="6" t="s">
        <v>50</v>
      </c>
      <c r="DG3" s="6" t="s">
        <v>51</v>
      </c>
      <c r="DJ3" s="6" t="s">
        <v>52</v>
      </c>
      <c r="DM3" s="6" t="s">
        <v>53</v>
      </c>
      <c r="DP3" s="6" t="s">
        <v>54</v>
      </c>
      <c r="DS3" s="6" t="s">
        <v>55</v>
      </c>
      <c r="DV3" s="6" t="s">
        <v>56</v>
      </c>
      <c r="DY3" t="s">
        <v>57</v>
      </c>
    </row>
    <row r="4" spans="2:130" ht="15" thickBot="1" x14ac:dyDescent="0.35">
      <c r="B4" s="7" t="s">
        <v>58</v>
      </c>
      <c r="C4" s="8" t="s">
        <v>59</v>
      </c>
      <c r="D4" s="8"/>
      <c r="F4" s="8" t="s">
        <v>16</v>
      </c>
      <c r="G4" s="8"/>
      <c r="I4" s="9" t="s">
        <v>60</v>
      </c>
      <c r="J4" s="9" t="s">
        <v>60</v>
      </c>
      <c r="L4" s="10" t="s">
        <v>18</v>
      </c>
      <c r="M4" s="10" t="s">
        <v>18</v>
      </c>
      <c r="O4" s="8" t="s">
        <v>19</v>
      </c>
      <c r="P4" s="8"/>
      <c r="R4" s="8" t="s">
        <v>20</v>
      </c>
      <c r="S4" s="8"/>
      <c r="U4" s="8" t="s">
        <v>21</v>
      </c>
      <c r="V4" s="8"/>
      <c r="X4" s="8" t="s">
        <v>22</v>
      </c>
      <c r="Y4" s="8"/>
      <c r="AA4" s="11" t="s">
        <v>23</v>
      </c>
      <c r="AB4" s="11"/>
      <c r="AD4" s="11" t="s">
        <v>24</v>
      </c>
      <c r="AE4" s="11"/>
      <c r="AG4" s="8" t="s">
        <v>25</v>
      </c>
      <c r="AH4" s="8"/>
      <c r="AJ4" s="8" t="s">
        <v>26</v>
      </c>
      <c r="AK4" s="8"/>
      <c r="AM4" s="8" t="s">
        <v>27</v>
      </c>
      <c r="AN4" s="8"/>
      <c r="AP4" s="8" t="s">
        <v>28</v>
      </c>
      <c r="AQ4" s="8"/>
      <c r="AS4" s="8" t="s">
        <v>29</v>
      </c>
      <c r="AT4" s="8"/>
      <c r="AV4" s="8" t="s">
        <v>30</v>
      </c>
      <c r="AW4" s="8"/>
      <c r="AY4" s="8" t="s">
        <v>31</v>
      </c>
      <c r="AZ4" s="8"/>
      <c r="BB4" s="8" t="s">
        <v>32</v>
      </c>
      <c r="BC4" s="8"/>
      <c r="BE4" s="8" t="s">
        <v>33</v>
      </c>
      <c r="BF4" s="8"/>
      <c r="BH4" s="8" t="s">
        <v>34</v>
      </c>
      <c r="BI4" s="8"/>
      <c r="BK4" s="8" t="s">
        <v>35</v>
      </c>
      <c r="BL4" s="8"/>
      <c r="BN4" s="8" t="s">
        <v>36</v>
      </c>
      <c r="BO4" s="8"/>
      <c r="BQ4" s="8" t="s">
        <v>37</v>
      </c>
      <c r="BR4" s="8"/>
      <c r="BT4" s="8" t="s">
        <v>38</v>
      </c>
      <c r="BU4" s="8"/>
      <c r="BW4" s="8" t="s">
        <v>39</v>
      </c>
      <c r="BX4" s="8"/>
      <c r="BZ4" s="8" t="s">
        <v>40</v>
      </c>
      <c r="CA4" s="8"/>
      <c r="CC4" s="8" t="s">
        <v>41</v>
      </c>
      <c r="CD4" s="8"/>
      <c r="CF4" s="8" t="s">
        <v>42</v>
      </c>
      <c r="CG4" s="8"/>
      <c r="CI4" s="8" t="s">
        <v>43</v>
      </c>
      <c r="CJ4" s="8"/>
      <c r="CL4" s="8" t="s">
        <v>44</v>
      </c>
      <c r="CM4" s="8"/>
      <c r="CO4" s="8" t="s">
        <v>45</v>
      </c>
      <c r="CP4" s="8"/>
      <c r="CR4" s="8" t="s">
        <v>46</v>
      </c>
      <c r="CS4" s="8"/>
      <c r="CU4" s="8" t="s">
        <v>47</v>
      </c>
      <c r="CV4" s="8"/>
      <c r="CX4" s="8" t="s">
        <v>48</v>
      </c>
      <c r="CY4" s="8"/>
      <c r="DA4" s="8" t="s">
        <v>49</v>
      </c>
      <c r="DB4" s="8"/>
      <c r="DD4" s="8" t="s">
        <v>50</v>
      </c>
      <c r="DE4" s="8"/>
      <c r="DG4" s="8" t="s">
        <v>51</v>
      </c>
      <c r="DH4" s="8"/>
      <c r="DJ4" s="8" t="s">
        <v>52</v>
      </c>
      <c r="DK4" s="8"/>
      <c r="DM4" s="8" t="s">
        <v>53</v>
      </c>
      <c r="DN4" s="8"/>
      <c r="DP4" s="8" t="s">
        <v>54</v>
      </c>
      <c r="DQ4" s="8"/>
      <c r="DS4" s="8" t="s">
        <v>55</v>
      </c>
      <c r="DT4" s="8"/>
      <c r="DV4" s="8" t="s">
        <v>56</v>
      </c>
      <c r="DW4" s="8"/>
      <c r="DY4" s="8" t="s">
        <v>61</v>
      </c>
      <c r="DZ4" s="8"/>
    </row>
    <row r="5" spans="2:130" ht="15.6" thickTop="1" thickBot="1" x14ac:dyDescent="0.35">
      <c r="B5" s="12" t="s">
        <v>62</v>
      </c>
      <c r="C5" s="13" t="s">
        <v>63</v>
      </c>
      <c r="D5" s="14" t="s">
        <v>64</v>
      </c>
      <c r="F5" s="13" t="str">
        <f>C5</f>
        <v>June-25</v>
      </c>
      <c r="G5" s="14" t="s">
        <v>64</v>
      </c>
      <c r="I5" s="13" t="str">
        <f>F5</f>
        <v>June-25</v>
      </c>
      <c r="J5" s="14" t="s">
        <v>64</v>
      </c>
      <c r="L5" s="13" t="str">
        <f>F5</f>
        <v>June-25</v>
      </c>
      <c r="M5" s="14" t="s">
        <v>64</v>
      </c>
      <c r="O5" s="13" t="str">
        <f>I5</f>
        <v>June-25</v>
      </c>
      <c r="P5" s="14" t="s">
        <v>64</v>
      </c>
      <c r="R5" s="13" t="str">
        <f>O5</f>
        <v>June-25</v>
      </c>
      <c r="S5" s="14" t="s">
        <v>64</v>
      </c>
      <c r="U5" s="13" t="str">
        <f>R5</f>
        <v>June-25</v>
      </c>
      <c r="V5" s="14" t="s">
        <v>64</v>
      </c>
      <c r="X5" s="13" t="str">
        <f>U5</f>
        <v>June-25</v>
      </c>
      <c r="Y5" s="14" t="s">
        <v>64</v>
      </c>
      <c r="AA5" s="13" t="str">
        <f>U5</f>
        <v>June-25</v>
      </c>
      <c r="AB5" s="14" t="s">
        <v>64</v>
      </c>
      <c r="AD5" s="13" t="str">
        <f>X5</f>
        <v>June-25</v>
      </c>
      <c r="AE5" s="14" t="s">
        <v>64</v>
      </c>
      <c r="AG5" s="13" t="str">
        <f>AD5</f>
        <v>June-25</v>
      </c>
      <c r="AH5" s="14" t="s">
        <v>64</v>
      </c>
      <c r="AJ5" s="13" t="str">
        <f>AG5</f>
        <v>June-25</v>
      </c>
      <c r="AK5" s="14" t="s">
        <v>64</v>
      </c>
      <c r="AM5" s="13" t="str">
        <f>AJ5</f>
        <v>June-25</v>
      </c>
      <c r="AN5" s="14" t="s">
        <v>64</v>
      </c>
      <c r="AP5" s="13" t="str">
        <f>AM5</f>
        <v>June-25</v>
      </c>
      <c r="AQ5" s="14" t="s">
        <v>64</v>
      </c>
      <c r="AS5" s="13" t="str">
        <f>AP5</f>
        <v>June-25</v>
      </c>
      <c r="AT5" s="14" t="s">
        <v>64</v>
      </c>
      <c r="AV5" s="13" t="str">
        <f>AS5</f>
        <v>June-25</v>
      </c>
      <c r="AW5" s="14" t="s">
        <v>64</v>
      </c>
      <c r="AY5" s="13" t="str">
        <f>AV5</f>
        <v>June-25</v>
      </c>
      <c r="AZ5" s="14" t="s">
        <v>64</v>
      </c>
      <c r="BB5" s="13" t="str">
        <f>AY5</f>
        <v>June-25</v>
      </c>
      <c r="BC5" s="14" t="s">
        <v>64</v>
      </c>
      <c r="BE5" s="13" t="str">
        <f>BB5</f>
        <v>June-25</v>
      </c>
      <c r="BF5" s="14" t="s">
        <v>64</v>
      </c>
      <c r="BH5" s="13" t="str">
        <f>BE5</f>
        <v>June-25</v>
      </c>
      <c r="BI5" s="14" t="s">
        <v>64</v>
      </c>
      <c r="BK5" s="13" t="str">
        <f>BH5</f>
        <v>June-25</v>
      </c>
      <c r="BL5" s="14" t="s">
        <v>64</v>
      </c>
      <c r="BN5" s="13" t="str">
        <f>BK5</f>
        <v>June-25</v>
      </c>
      <c r="BO5" s="14" t="s">
        <v>64</v>
      </c>
      <c r="BQ5" s="13" t="str">
        <f>BN5</f>
        <v>June-25</v>
      </c>
      <c r="BR5" s="14" t="s">
        <v>64</v>
      </c>
      <c r="BT5" s="13" t="str">
        <f>BQ5</f>
        <v>June-25</v>
      </c>
      <c r="BU5" s="14" t="s">
        <v>64</v>
      </c>
      <c r="BW5" s="13" t="str">
        <f>BT5</f>
        <v>June-25</v>
      </c>
      <c r="BX5" s="14" t="s">
        <v>64</v>
      </c>
      <c r="BZ5" s="13" t="str">
        <f>BW5</f>
        <v>June-25</v>
      </c>
      <c r="CA5" s="14" t="s">
        <v>64</v>
      </c>
      <c r="CC5" s="13" t="str">
        <f>BZ5</f>
        <v>June-25</v>
      </c>
      <c r="CD5" s="14" t="s">
        <v>64</v>
      </c>
      <c r="CF5" s="13" t="str">
        <f>CC5</f>
        <v>June-25</v>
      </c>
      <c r="CG5" s="14" t="s">
        <v>64</v>
      </c>
      <c r="CI5" s="13" t="str">
        <f>CF5</f>
        <v>June-25</v>
      </c>
      <c r="CJ5" s="14" t="s">
        <v>64</v>
      </c>
      <c r="CL5" s="13" t="str">
        <f>CI5</f>
        <v>June-25</v>
      </c>
      <c r="CM5" s="14" t="s">
        <v>64</v>
      </c>
      <c r="CO5" s="13" t="str">
        <f>CL5</f>
        <v>June-25</v>
      </c>
      <c r="CP5" s="14" t="s">
        <v>64</v>
      </c>
      <c r="CR5" s="13" t="str">
        <f>CO5</f>
        <v>June-25</v>
      </c>
      <c r="CS5" s="14" t="s">
        <v>64</v>
      </c>
      <c r="CU5" s="13" t="str">
        <f>CR5</f>
        <v>June-25</v>
      </c>
      <c r="CV5" s="14" t="s">
        <v>64</v>
      </c>
      <c r="CX5" s="13" t="str">
        <f>CU5</f>
        <v>June-25</v>
      </c>
      <c r="CY5" s="14" t="s">
        <v>64</v>
      </c>
      <c r="DA5" s="13" t="str">
        <f>CX5</f>
        <v>June-25</v>
      </c>
      <c r="DB5" s="14" t="s">
        <v>64</v>
      </c>
      <c r="DD5" s="13" t="str">
        <f>DA5</f>
        <v>June-25</v>
      </c>
      <c r="DE5" s="14" t="s">
        <v>64</v>
      </c>
      <c r="DG5" s="13" t="str">
        <f>DD5</f>
        <v>June-25</v>
      </c>
      <c r="DH5" s="14" t="s">
        <v>64</v>
      </c>
      <c r="DJ5" s="13" t="str">
        <f>DG5</f>
        <v>June-25</v>
      </c>
      <c r="DK5" s="14" t="s">
        <v>64</v>
      </c>
      <c r="DM5" s="13" t="str">
        <f>DJ5</f>
        <v>June-25</v>
      </c>
      <c r="DN5" s="14" t="s">
        <v>64</v>
      </c>
      <c r="DP5" s="13" t="str">
        <f>DM5</f>
        <v>June-25</v>
      </c>
      <c r="DQ5" s="14" t="s">
        <v>64</v>
      </c>
      <c r="DS5" s="13" t="str">
        <f>DP5</f>
        <v>June-25</v>
      </c>
      <c r="DT5" s="14" t="s">
        <v>64</v>
      </c>
      <c r="DV5" s="13" t="str">
        <f>DS5</f>
        <v>June-25</v>
      </c>
      <c r="DW5" s="14" t="s">
        <v>64</v>
      </c>
      <c r="DY5" s="13" t="str">
        <f>DV5</f>
        <v>June-25</v>
      </c>
      <c r="DZ5" s="14" t="s">
        <v>64</v>
      </c>
    </row>
    <row r="6" spans="2:130" ht="15" thickTop="1" x14ac:dyDescent="0.3">
      <c r="B6" s="15"/>
      <c r="C6" s="16"/>
      <c r="D6" s="17"/>
      <c r="E6" s="18"/>
      <c r="F6" s="16"/>
      <c r="G6" s="17"/>
      <c r="I6" s="16"/>
      <c r="J6" s="17"/>
      <c r="L6" s="16"/>
      <c r="M6" s="17"/>
      <c r="O6" s="16"/>
      <c r="P6" s="17"/>
      <c r="R6" s="16"/>
      <c r="S6" s="17"/>
      <c r="U6" s="16"/>
      <c r="V6" s="17"/>
      <c r="X6" s="16"/>
      <c r="Y6" s="17"/>
      <c r="AA6" s="19"/>
      <c r="AB6" s="19"/>
      <c r="AD6" s="16"/>
      <c r="AE6" s="17"/>
      <c r="AG6" s="16"/>
      <c r="AH6" s="17"/>
      <c r="AJ6" s="16"/>
      <c r="AK6" s="17"/>
      <c r="AM6" s="16"/>
      <c r="AN6" s="17"/>
      <c r="AP6" s="16"/>
      <c r="AQ6" s="17"/>
      <c r="AS6" s="16"/>
      <c r="AT6" s="17"/>
      <c r="AV6" s="16"/>
      <c r="AW6" s="17"/>
      <c r="AY6" s="16"/>
      <c r="AZ6" s="17"/>
      <c r="BB6" s="16"/>
      <c r="BC6" s="17"/>
      <c r="BE6" s="16"/>
      <c r="BF6" s="17"/>
      <c r="BH6" s="16"/>
      <c r="BI6" s="17"/>
      <c r="BK6" s="16"/>
      <c r="BL6" s="17"/>
      <c r="BN6" s="16"/>
      <c r="BO6" s="17"/>
      <c r="BQ6" s="16"/>
      <c r="BR6" s="17"/>
      <c r="BT6" s="16"/>
      <c r="BU6" s="17"/>
      <c r="BW6" s="16"/>
      <c r="BX6" s="17"/>
      <c r="BZ6" s="16"/>
      <c r="CA6" s="17"/>
      <c r="CC6" s="16"/>
      <c r="CD6" s="17"/>
      <c r="CF6" s="16"/>
      <c r="CG6" s="17"/>
      <c r="CI6" s="16"/>
      <c r="CJ6" s="17"/>
      <c r="CL6" s="16"/>
      <c r="CM6" s="17"/>
      <c r="CO6" s="16"/>
      <c r="CP6" s="17"/>
      <c r="CR6" s="16"/>
      <c r="CS6" s="17"/>
      <c r="CU6" s="16"/>
      <c r="CV6" s="17"/>
      <c r="CX6" s="16"/>
      <c r="CY6" s="17"/>
      <c r="DA6" s="16"/>
      <c r="DB6" s="17"/>
      <c r="DD6" s="16"/>
      <c r="DE6" s="17"/>
      <c r="DG6" s="16"/>
      <c r="DH6" s="17"/>
      <c r="DJ6" s="16"/>
      <c r="DK6" s="17"/>
      <c r="DM6" s="16"/>
      <c r="DN6" s="17"/>
      <c r="DP6" s="16"/>
      <c r="DQ6" s="17"/>
      <c r="DS6" s="16"/>
      <c r="DT6" s="17"/>
      <c r="DV6" s="16"/>
      <c r="DW6" s="17"/>
      <c r="DY6" s="16"/>
      <c r="DZ6" s="17"/>
    </row>
    <row r="7" spans="2:130" x14ac:dyDescent="0.3">
      <c r="B7" s="20" t="s">
        <v>65</v>
      </c>
      <c r="C7" s="21">
        <f>SUM(C8:C10)</f>
        <v>67834415.680000007</v>
      </c>
      <c r="D7" s="22">
        <f>C7/C$7</f>
        <v>1</v>
      </c>
      <c r="E7" s="18"/>
      <c r="F7" s="21">
        <f>SUM(F8:F10)</f>
        <v>451157</v>
      </c>
      <c r="G7" s="22">
        <f>F7/F$7</f>
        <v>1</v>
      </c>
      <c r="I7" s="21">
        <f>SUM(I8:I10)</f>
        <v>1023927.3000000002</v>
      </c>
      <c r="J7" s="22">
        <f>I7/I$7</f>
        <v>1</v>
      </c>
      <c r="L7" s="21">
        <f>SUM(L8:L10)</f>
        <v>0</v>
      </c>
      <c r="M7" s="22" t="e">
        <f>L7/L$7</f>
        <v>#DIV/0!</v>
      </c>
      <c r="O7" s="21">
        <f>SUM(O8:O10)</f>
        <v>1280513.96</v>
      </c>
      <c r="P7" s="22">
        <f>O7/O$7</f>
        <v>1</v>
      </c>
      <c r="R7" s="21">
        <f>SUM(R8:R10)</f>
        <v>335980.46</v>
      </c>
      <c r="S7" s="22">
        <f>R7/R$7</f>
        <v>1</v>
      </c>
      <c r="U7" s="21">
        <f>SUM(U8:U10)</f>
        <v>1673541.5700000003</v>
      </c>
      <c r="V7" s="22">
        <f>U7/U$7</f>
        <v>1</v>
      </c>
      <c r="X7" s="21">
        <f>SUM(X8:X10)</f>
        <v>521500.31999999983</v>
      </c>
      <c r="Y7" s="22">
        <f>X7/X$7</f>
        <v>1</v>
      </c>
      <c r="AA7" s="21">
        <f>SUM(AA8:AA10)</f>
        <v>0</v>
      </c>
      <c r="AB7" s="22" t="e">
        <f>AA7/AA$7</f>
        <v>#DIV/0!</v>
      </c>
      <c r="AD7" s="21">
        <f>SUM(AD8:AD10)</f>
        <v>712263.51</v>
      </c>
      <c r="AE7" s="22">
        <f>AD7/AD$7</f>
        <v>1</v>
      </c>
      <c r="AG7" s="21">
        <f>SUM(AG8:AG10)</f>
        <v>3405969.7800000003</v>
      </c>
      <c r="AH7" s="22">
        <f>AG7/AG$7</f>
        <v>1</v>
      </c>
      <c r="AJ7" s="21">
        <f>SUM(AJ8:AJ10)</f>
        <v>3045970.0600000005</v>
      </c>
      <c r="AK7" s="22">
        <f>AJ7/AJ$7</f>
        <v>1</v>
      </c>
      <c r="AM7" s="21">
        <f>SUM(AM8:AM10)</f>
        <v>1583676.19</v>
      </c>
      <c r="AN7" s="22">
        <f>AM7/AM$7</f>
        <v>1</v>
      </c>
      <c r="AP7" s="21">
        <f>SUM(AP8:AP10)</f>
        <v>2778002.7300000004</v>
      </c>
      <c r="AQ7" s="22">
        <f>AP7/AP$7</f>
        <v>1</v>
      </c>
      <c r="AS7" s="21">
        <f>SUM(AS8:AS10)</f>
        <v>377769.41</v>
      </c>
      <c r="AT7" s="22">
        <f>AS7/AS$7</f>
        <v>1</v>
      </c>
      <c r="AV7" s="21">
        <f>SUM(AV8:AV10)</f>
        <v>1558426.9000000001</v>
      </c>
      <c r="AW7" s="22">
        <f>AV7/AV$7</f>
        <v>1</v>
      </c>
      <c r="AY7" s="21">
        <f>SUM(AY8:AY10)</f>
        <v>1465743.0699999998</v>
      </c>
      <c r="AZ7" s="22">
        <f>AY7/AY$7</f>
        <v>1</v>
      </c>
      <c r="BB7" s="21">
        <f>SUM(BB8:BB10)</f>
        <v>2623086.5900000003</v>
      </c>
      <c r="BC7" s="22">
        <f>BB7/BB$7</f>
        <v>1</v>
      </c>
      <c r="BE7" s="21">
        <f>SUM(BE8:BE10)</f>
        <v>2394215.09</v>
      </c>
      <c r="BF7" s="22">
        <f>BE7/BE$7</f>
        <v>1</v>
      </c>
      <c r="BH7" s="21">
        <f>SUM(BH8:BH10)</f>
        <v>2491120.9</v>
      </c>
      <c r="BI7" s="22">
        <f>BH7/BH$7</f>
        <v>1</v>
      </c>
      <c r="BK7" s="21">
        <f>SUM(BK8:BK10)</f>
        <v>375848.37999999995</v>
      </c>
      <c r="BL7" s="22">
        <f>BK7/BK$7</f>
        <v>1</v>
      </c>
      <c r="BN7" s="21">
        <f>SUM(BN8:BN10)</f>
        <v>2488797.04</v>
      </c>
      <c r="BO7" s="22">
        <f>BN7/BN$7</f>
        <v>1</v>
      </c>
      <c r="BQ7" s="21">
        <f>SUM(BQ8:BQ10)</f>
        <v>958958.83</v>
      </c>
      <c r="BR7" s="22">
        <f>BQ7/BQ$7</f>
        <v>1</v>
      </c>
      <c r="BT7" s="21">
        <f>SUM(BT8:BT10)</f>
        <v>1027149.9</v>
      </c>
      <c r="BU7" s="22">
        <f>BT7/BT$7</f>
        <v>1</v>
      </c>
      <c r="BW7" s="21">
        <f>SUM(BW8:BW10)</f>
        <v>1129938.1999999997</v>
      </c>
      <c r="BX7" s="22">
        <f>BW7/BW$7</f>
        <v>1</v>
      </c>
      <c r="BZ7" s="21">
        <f>SUM(BZ8:BZ10)</f>
        <v>918920.52</v>
      </c>
      <c r="CA7" s="22">
        <f>BZ7/BZ$7</f>
        <v>1</v>
      </c>
      <c r="CC7" s="21">
        <f>SUM(CC8:CC10)</f>
        <v>1875375.5900000003</v>
      </c>
      <c r="CD7" s="22">
        <f>CC7/CC$7</f>
        <v>1</v>
      </c>
      <c r="CF7" s="21">
        <f>SUM(CF8:CF10)</f>
        <v>2469094.5700000003</v>
      </c>
      <c r="CG7" s="22">
        <f>CF7/CF$7</f>
        <v>1</v>
      </c>
      <c r="CI7" s="21">
        <f>SUM(CI8:CI10)</f>
        <v>2490907.0099999998</v>
      </c>
      <c r="CJ7" s="22">
        <f>CI7/CI$7</f>
        <v>1</v>
      </c>
      <c r="CL7" s="21">
        <f>SUM(CL8:CL10)</f>
        <v>2847943.45</v>
      </c>
      <c r="CM7" s="22">
        <f>CL7/CL$7</f>
        <v>1</v>
      </c>
      <c r="CO7" s="21">
        <f>SUM(CO8:CO10)</f>
        <v>2452649.8699999996</v>
      </c>
      <c r="CP7" s="22">
        <f>CO7/CO$7</f>
        <v>1</v>
      </c>
      <c r="CR7" s="21">
        <f>SUM(CR8:CR10)</f>
        <v>572572.81999999983</v>
      </c>
      <c r="CS7" s="22">
        <f>CR7/CR$7</f>
        <v>1</v>
      </c>
      <c r="CU7" s="21">
        <f>SUM(CU8:CU10)</f>
        <v>2106204.38</v>
      </c>
      <c r="CV7" s="22">
        <f>CU7/CU$7</f>
        <v>1</v>
      </c>
      <c r="CX7" s="21">
        <f>SUM(CX8:CX10)</f>
        <v>1779741.0200000003</v>
      </c>
      <c r="CY7" s="22">
        <f>CX7/CX$7</f>
        <v>1</v>
      </c>
      <c r="DA7" s="21">
        <f>SUM(DA8:DA10)</f>
        <v>2646648.83</v>
      </c>
      <c r="DB7" s="22">
        <f>DA7/DA$7</f>
        <v>1</v>
      </c>
      <c r="DD7" s="21">
        <f>SUM(DD8:DD10)</f>
        <v>1333198.6499999999</v>
      </c>
      <c r="DE7" s="22">
        <f>DD7/DD$7</f>
        <v>1</v>
      </c>
      <c r="DG7" s="21">
        <f>SUM(DG8:DG10)</f>
        <v>815107.89999999991</v>
      </c>
      <c r="DH7" s="22">
        <f>DG7/DG$7</f>
        <v>1</v>
      </c>
      <c r="DJ7" s="21">
        <f>SUM(DJ8:DJ10)</f>
        <v>3222135.86</v>
      </c>
      <c r="DK7" s="22">
        <f>DJ7/DJ$7</f>
        <v>1</v>
      </c>
      <c r="DM7" s="21">
        <f>SUM(DM8:DM10)</f>
        <v>2136829.9399999995</v>
      </c>
      <c r="DN7" s="22">
        <f>DM7/DM$7</f>
        <v>1</v>
      </c>
      <c r="DP7" s="21">
        <f>SUM(DP8:DP10)</f>
        <v>3394375.2800000003</v>
      </c>
      <c r="DQ7" s="22">
        <f>DP7/DP$7</f>
        <v>1</v>
      </c>
      <c r="DS7" s="21">
        <f>SUM(DS8:DS10)</f>
        <v>1978892.9899999998</v>
      </c>
      <c r="DT7" s="22">
        <f>DS7/DS$7</f>
        <v>1</v>
      </c>
      <c r="DV7" s="21">
        <f>SUM(DV8:DV10)</f>
        <v>389048.77000000008</v>
      </c>
      <c r="DW7" s="22">
        <f>DV7/DV$7</f>
        <v>1</v>
      </c>
      <c r="DY7" s="21">
        <f>SUM(DY8:DY10)</f>
        <v>701211.03999999992</v>
      </c>
      <c r="DZ7" s="22">
        <f>DY7/DY$7</f>
        <v>1</v>
      </c>
    </row>
    <row r="8" spans="2:130" x14ac:dyDescent="0.3">
      <c r="B8" s="23" t="s">
        <v>66</v>
      </c>
      <c r="C8" s="24"/>
      <c r="D8" s="25"/>
      <c r="E8" s="18"/>
      <c r="F8" s="24"/>
      <c r="G8" s="25"/>
      <c r="I8" s="24"/>
      <c r="J8" s="25"/>
      <c r="L8" s="24"/>
      <c r="M8" s="25"/>
      <c r="O8" s="24"/>
      <c r="P8" s="25"/>
      <c r="R8" s="24"/>
      <c r="S8" s="25"/>
      <c r="U8" s="24"/>
      <c r="V8" s="25"/>
      <c r="X8" s="24"/>
      <c r="Y8" s="25"/>
      <c r="AA8" s="24"/>
      <c r="AB8" s="25"/>
      <c r="AD8" s="24"/>
      <c r="AE8" s="25"/>
      <c r="AG8" s="24"/>
      <c r="AH8" s="25"/>
      <c r="AJ8" s="24"/>
      <c r="AK8" s="25"/>
      <c r="AM8" s="24"/>
      <c r="AN8" s="25"/>
      <c r="AP8" s="24"/>
      <c r="AQ8" s="25"/>
      <c r="AS8" s="24"/>
      <c r="AT8" s="25"/>
      <c r="AV8" s="24"/>
      <c r="AW8" s="25"/>
      <c r="AY8" s="24"/>
      <c r="AZ8" s="25"/>
      <c r="BB8" s="24"/>
      <c r="BC8" s="25"/>
      <c r="BE8" s="24"/>
      <c r="BF8" s="25"/>
      <c r="BH8" s="24"/>
      <c r="BI8" s="25"/>
      <c r="BK8" s="24"/>
      <c r="BL8" s="25"/>
      <c r="BN8" s="24"/>
      <c r="BO8" s="25"/>
      <c r="BQ8" s="24"/>
      <c r="BR8" s="25"/>
      <c r="BT8" s="24"/>
      <c r="BU8" s="25"/>
      <c r="BW8" s="24"/>
      <c r="BX8" s="25"/>
      <c r="BZ8" s="24"/>
      <c r="CA8" s="25"/>
      <c r="CC8" s="24"/>
      <c r="CD8" s="25"/>
      <c r="CF8" s="24"/>
      <c r="CG8" s="25"/>
      <c r="CI8" s="24"/>
      <c r="CJ8" s="25"/>
      <c r="CL8" s="24"/>
      <c r="CM8" s="25"/>
      <c r="CO8" s="24"/>
      <c r="CP8" s="25"/>
      <c r="CR8" s="24"/>
      <c r="CS8" s="25"/>
      <c r="CU8" s="24"/>
      <c r="CV8" s="25"/>
      <c r="CX8" s="24"/>
      <c r="CY8" s="25"/>
      <c r="DA8" s="24"/>
      <c r="DB8" s="25"/>
      <c r="DD8" s="24"/>
      <c r="DE8" s="25"/>
      <c r="DG8" s="24"/>
      <c r="DH8" s="25"/>
      <c r="DJ8" s="24"/>
      <c r="DK8" s="25"/>
      <c r="DM8" s="24"/>
      <c r="DN8" s="25"/>
      <c r="DP8" s="24"/>
      <c r="DQ8" s="25"/>
      <c r="DS8" s="24"/>
      <c r="DT8" s="25"/>
      <c r="DV8" s="24"/>
      <c r="DW8" s="25"/>
      <c r="DY8" s="24"/>
      <c r="DZ8" s="25"/>
    </row>
    <row r="9" spans="2:130" x14ac:dyDescent="0.3">
      <c r="B9" s="23" t="s">
        <v>67</v>
      </c>
      <c r="C9" s="24">
        <f>F9+O9+R9+U9+X9+AD9+AG9+AJ9+AM9+AP9+AS9+AV9+AY9+BB9+BE9+BH9+BK9+BN9+BQ9+BT9+BW9+BZ9+CC9+CF9+CI9+CL9+CO9+CR9+CU9+CX9+DA9+DD9+DG9+DJ9+DM9+DP9+DS9+DV9+I9+AA9+L9+DY9</f>
        <v>44127169.670000002</v>
      </c>
      <c r="D9" s="25">
        <f>C9/C$7</f>
        <v>0.65051300623217811</v>
      </c>
      <c r="E9" s="18"/>
      <c r="F9" s="24">
        <f>SUMIFS('[1]Workings '!$E:$E,'[1]Workings '!$D:$D,'[1]Outlet wise'!$B9,'[1]Workings '!$B:$B,'[1]Outlet wise'!$F$3)</f>
        <v>451157</v>
      </c>
      <c r="G9" s="25">
        <f>F9/F$7</f>
        <v>1</v>
      </c>
      <c r="I9" s="24">
        <f>SUMIFS('[1]Workings '!$E:$E,'[1]Workings '!$D:$D,'[1]Outlet wise'!$B9,'[1]Workings '!$B:$B,'[1]Outlet wise'!$I$3)</f>
        <v>729678.03000000014</v>
      </c>
      <c r="J9" s="25">
        <f>I9/I$7</f>
        <v>0.71262679489061387</v>
      </c>
      <c r="L9" s="24">
        <f>SUMIFS('[1]Workings '!$E:$E,'[1]Workings '!$D:$D,'[1]Outlet wise'!$B9,'[1]Workings '!$B:$B,'[1]Outlet wise'!$L$3)</f>
        <v>0</v>
      </c>
      <c r="M9" s="25" t="e">
        <f>L9/L$7</f>
        <v>#DIV/0!</v>
      </c>
      <c r="O9" s="24">
        <f>SUMIFS('[1]Workings '!$E:$E,'[1]Workings '!$D:$D,'[1]Outlet wise'!$B9,'[1]Workings '!$B:$B,'[1]Outlet wise'!$O$3)</f>
        <v>785091.30999999982</v>
      </c>
      <c r="P9" s="25">
        <f>O9/O$7</f>
        <v>0.61310640455649534</v>
      </c>
      <c r="R9" s="24">
        <f>SUMIFS('[1]Workings '!$E:$E,'[1]Workings '!$D:$D,'[1]Outlet wise'!$B9,'[1]Workings '!$B:$B,'[1]Outlet wise'!$R$3)</f>
        <v>335980.46</v>
      </c>
      <c r="S9" s="25">
        <f>R9/R$7</f>
        <v>1</v>
      </c>
      <c r="U9" s="24">
        <f>SUMIFS('[1]Workings '!$E:$E,'[1]Workings '!$D:$D,'[1]Outlet wise'!$B9,'[1]Workings '!$B:$B,'[1]Outlet wise'!$U$3)</f>
        <v>1124430.3400000001</v>
      </c>
      <c r="V9" s="25">
        <f>U9/U$7</f>
        <v>0.67188671028948499</v>
      </c>
      <c r="X9" s="24">
        <f>SUMIFS('[1]Workings '!$E:$E,'[1]Workings '!$D:$D,'[1]Outlet wise'!$B9,'[1]Workings '!$B:$B,'[1]Outlet wise'!$X$3)</f>
        <v>521500.31999999983</v>
      </c>
      <c r="Y9" s="25">
        <f>X9/X$7</f>
        <v>1</v>
      </c>
      <c r="AA9" s="24">
        <f>SUMIFS('[1]Workings '!$E:$E,'[1]Workings '!$D:$D,'[1]Outlet wise'!$B9,'[1]Workings '!$B:$B,'[1]Outlet wise'!$AA$3)</f>
        <v>0</v>
      </c>
      <c r="AB9" s="25" t="e">
        <f>AA9/AA$7</f>
        <v>#DIV/0!</v>
      </c>
      <c r="AD9" s="24">
        <f>SUMIFS('[1]Workings '!$E:$E,'[1]Workings '!$D:$D,'[1]Outlet wise'!$B9,'[1]Workings '!$B:$B,'[1]Outlet wise'!$AD$3)</f>
        <v>559018.53</v>
      </c>
      <c r="AE9" s="25">
        <f>AD9/AD$7</f>
        <v>0.78484791394128839</v>
      </c>
      <c r="AG9" s="24">
        <f>SUMIFS('[1]Workings '!$E:$E,'[1]Workings '!$D:$D,'[1]Outlet wise'!$B9,'[1]Workings '!$B:$B,'[1]Outlet wise'!$AG$3)</f>
        <v>1967116.85</v>
      </c>
      <c r="AH9" s="25">
        <f>AG9/AG$7</f>
        <v>0.57754970744338197</v>
      </c>
      <c r="AJ9" s="24">
        <f>SUMIFS('[1]Workings '!$E:$E,'[1]Workings '!$D:$D,'[1]Outlet wise'!$B9,'[1]Workings '!$B:$B,'[1]Outlet wise'!$AJ$3)</f>
        <v>1311520.5399999998</v>
      </c>
      <c r="AK9" s="25">
        <f>AJ9/AJ$7</f>
        <v>0.4305756505039316</v>
      </c>
      <c r="AM9" s="24">
        <f>SUMIFS('[1]Workings '!$E:$E,'[1]Workings '!$D:$D,'[1]Outlet wise'!$B9,'[1]Workings '!$B:$B,'[1]Outlet wise'!$AM$3)</f>
        <v>1170074.78</v>
      </c>
      <c r="AN9" s="25">
        <f>AM9/AM$7</f>
        <v>0.7388346098705949</v>
      </c>
      <c r="AP9" s="24">
        <f>SUMIFS('[1]Workings '!$E:$E,'[1]Workings '!$D:$D,'[1]Outlet wise'!$B9,'[1]Workings '!$B:$B,'[1]Outlet wise'!$AP$3)</f>
        <v>1536020.98</v>
      </c>
      <c r="AQ9" s="25">
        <f>AP9/AP$7</f>
        <v>0.55292277556545089</v>
      </c>
      <c r="AS9" s="24">
        <f>SUMIFS('[1]Workings '!$E:$E,'[1]Workings '!$D:$D,'[1]Outlet wise'!$B9,'[1]Workings '!$B:$B,'[1]Outlet wise'!$AS$3)</f>
        <v>377769.41</v>
      </c>
      <c r="AT9" s="25">
        <f>AS9/AS$7</f>
        <v>1</v>
      </c>
      <c r="AV9" s="24">
        <f>SUMIFS('[1]Workings '!$E:$E,'[1]Workings '!$D:$D,'[1]Outlet wise'!$B9,'[1]Workings '!$B:$B,'[1]Outlet wise'!$AV$3)</f>
        <v>749239.23</v>
      </c>
      <c r="AW9" s="25">
        <f>AV9/AV$7</f>
        <v>0.48076636125826622</v>
      </c>
      <c r="AY9" s="24">
        <f>SUMIFS('[1]Workings '!$E:$E,'[1]Workings '!$D:$D,'[1]Outlet wise'!$B9,'[1]Workings '!$B:$B,'[1]Outlet wise'!$AY$3)</f>
        <v>1146331.3999999999</v>
      </c>
      <c r="AZ9" s="25">
        <f>AY9/AY$7</f>
        <v>0.78208208755167441</v>
      </c>
      <c r="BB9" s="24">
        <f>SUMIFS('[1]Workings '!$E:$E,'[1]Workings '!$D:$D,'[1]Outlet wise'!$B9,'[1]Workings '!$B:$B,'[1]Outlet wise'!$BB$3)</f>
        <v>1804536.6500000004</v>
      </c>
      <c r="BC9" s="25">
        <f>BB9/BB$7</f>
        <v>0.68794398815480973</v>
      </c>
      <c r="BE9" s="24">
        <f>SUMIFS('[1]Workings '!$E:$E,'[1]Workings '!$D:$D,'[1]Outlet wise'!$B9,'[1]Workings '!$B:$B,'[1]Outlet wise'!$BE$3)</f>
        <v>1397961.2899999998</v>
      </c>
      <c r="BF9" s="25">
        <f>BE9/BE$7</f>
        <v>0.58389127018658959</v>
      </c>
      <c r="BH9" s="24">
        <f>SUMIFS('[1]Workings '!$E:$E,'[1]Workings '!$D:$D,'[1]Outlet wise'!$B9,'[1]Workings '!$B:$B,'[1]Outlet wise'!$BH$3)</f>
        <v>1722858.2599999998</v>
      </c>
      <c r="BI9" s="25">
        <f>BH9/BH$7</f>
        <v>0.69159961686323612</v>
      </c>
      <c r="BK9" s="24">
        <f>SUMIFS('[1]Workings '!$E:$E,'[1]Workings '!$D:$D,'[1]Outlet wise'!$B9,'[1]Workings '!$B:$B,'[1]Outlet wise'!$BK$3)</f>
        <v>375848.37999999995</v>
      </c>
      <c r="BL9" s="25">
        <f>BK9/BK$7</f>
        <v>1</v>
      </c>
      <c r="BN9" s="24">
        <f>SUMIFS('[1]Workings '!$E:$E,'[1]Workings '!$D:$D,'[1]Outlet wise'!$B9,'[1]Workings '!$B:$B,'[1]Outlet wise'!$BN$3)</f>
        <v>1968817.8800000004</v>
      </c>
      <c r="BO9" s="25">
        <f>BN9/BN$7</f>
        <v>0.79107209159972336</v>
      </c>
      <c r="BQ9" s="24">
        <f>SUMIFS('[1]Workings '!$E:$E,'[1]Workings '!$D:$D,'[1]Outlet wise'!$B9,'[1]Workings '!$B:$B,'[1]Outlet wise'!$BQ$3)</f>
        <v>628249</v>
      </c>
      <c r="BR9" s="25">
        <f>BQ9/BQ$7</f>
        <v>0.65513657140004644</v>
      </c>
      <c r="BT9" s="24">
        <f>SUMIFS('[1]Workings '!$E:$E,'[1]Workings '!$D:$D,'[1]Outlet wise'!$B9,'[1]Workings '!$B:$B,'[1]Outlet wise'!$BT$3)</f>
        <v>733549.15</v>
      </c>
      <c r="BU9" s="25">
        <f>BT9/BT$7</f>
        <v>0.71415978329939966</v>
      </c>
      <c r="BW9" s="24">
        <f>SUMIFS('[1]Workings '!$E:$E,'[1]Workings '!$D:$D,'[1]Outlet wise'!$B9,'[1]Workings '!$B:$B,'[1]Outlet wise'!$BW$3)</f>
        <v>1006898.6999999998</v>
      </c>
      <c r="BX9" s="25">
        <f>BW9/BW$7</f>
        <v>0.89110953147703131</v>
      </c>
      <c r="BZ9" s="24">
        <f>SUMIFS('[1]Workings '!$E:$E,'[1]Workings '!$D:$D,'[1]Outlet wise'!$B9,'[1]Workings '!$B:$B,'[1]Outlet wise'!$BZ$3)</f>
        <v>528368.42999999993</v>
      </c>
      <c r="CA9" s="25">
        <f>BZ9/BZ$7</f>
        <v>0.57498817199119667</v>
      </c>
      <c r="CC9" s="24">
        <f>SUMIFS('[1]Workings '!$E:$E,'[1]Workings '!$D:$D,'[1]Outlet wise'!$B9,'[1]Workings '!$B:$B,'[1]Outlet wise'!$CC$3)</f>
        <v>1282466.7100000002</v>
      </c>
      <c r="CD9" s="25">
        <f>CC9/CC$7</f>
        <v>0.68384526109780497</v>
      </c>
      <c r="CF9" s="24">
        <f>SUMIFS('[1]Workings '!$E:$E,'[1]Workings '!$D:$D,'[1]Outlet wise'!$B9,'[1]Workings '!$B:$B,'[1]Outlet wise'!$CF$3)</f>
        <v>1258709.67</v>
      </c>
      <c r="CG9" s="25">
        <f>CF9/CF$7</f>
        <v>0.50978592934170186</v>
      </c>
      <c r="CI9" s="24">
        <f>SUMIFS('[1]Workings '!$E:$E,'[1]Workings '!$D:$D,'[1]Outlet wise'!$B9,'[1]Workings '!$B:$B,'[1]Outlet wise'!$CI$3)</f>
        <v>1544405.4099999997</v>
      </c>
      <c r="CJ9" s="25">
        <f>CI9/CI$7</f>
        <v>0.62001728840130399</v>
      </c>
      <c r="CL9" s="24">
        <f>SUMIFS('[1]Workings '!$E:$E,'[1]Workings '!$D:$D,'[1]Outlet wise'!$B9,'[1]Workings '!$B:$B,'[1]Outlet wise'!$CL$3)</f>
        <v>1209546.79</v>
      </c>
      <c r="CM9" s="25">
        <f>CL9/CL$7</f>
        <v>0.42470885087272359</v>
      </c>
      <c r="CO9" s="24">
        <f>SUMIFS('[1]Workings '!$E:$E,'[1]Workings '!$D:$D,'[1]Outlet wise'!$B9,'[1]Workings '!$B:$B,'[1]Outlet wise'!$CO$3)</f>
        <v>1975930.2099999997</v>
      </c>
      <c r="CP9" s="25">
        <f>CO9/CO$7</f>
        <v>0.80563077272827366</v>
      </c>
      <c r="CR9" s="24">
        <f>SUMIFS('[1]Workings '!$E:$E,'[1]Workings '!$D:$D,'[1]Outlet wise'!$B9,'[1]Workings '!$B:$B,'[1]Outlet wise'!$CR$3)</f>
        <v>572572.81999999983</v>
      </c>
      <c r="CS9" s="25">
        <f>CR9/CR$7</f>
        <v>1</v>
      </c>
      <c r="CU9" s="24">
        <f>SUMIFS('[1]Workings '!$E:$E,'[1]Workings '!$D:$D,'[1]Outlet wise'!$B9,'[1]Workings '!$B:$B,'[1]Outlet wise'!$CU$3)</f>
        <v>1179806.9200000002</v>
      </c>
      <c r="CV9" s="25">
        <f>CU9/CU$7</f>
        <v>0.56015785134774065</v>
      </c>
      <c r="CX9" s="24">
        <f>SUMIFS('[1]Workings '!$E:$E,'[1]Workings '!$D:$D,'[1]Outlet wise'!$B9,'[1]Workings '!$B:$B,'[1]Outlet wise'!$CX$3)</f>
        <v>922631.4700000002</v>
      </c>
      <c r="CY9" s="25">
        <f>CX9/CX$7</f>
        <v>0.51840771192653645</v>
      </c>
      <c r="DA9" s="24">
        <f>SUMIFS('[1]Workings '!$E:$E,'[1]Workings '!$D:$D,'[1]Outlet wise'!$B9,'[1]Workings '!$B:$B,'[1]Outlet wise'!$DA$3)</f>
        <v>2208316.0499999998</v>
      </c>
      <c r="DB9" s="25">
        <f>DA9/DA$7</f>
        <v>0.83438196445578305</v>
      </c>
      <c r="DD9" s="24">
        <f>SUMIFS('[1]Workings '!$E:$E,'[1]Workings '!$D:$D,'[1]Outlet wise'!$B9,'[1]Workings '!$B:$B,'[1]Outlet wise'!$DD$3)</f>
        <v>949819.3</v>
      </c>
      <c r="DE9" s="25">
        <f>DD9/DD$7</f>
        <v>0.71243643998589412</v>
      </c>
      <c r="DG9" s="24">
        <f>SUMIFS('[1]Workings '!$E:$E,'[1]Workings '!$D:$D,'[1]Outlet wise'!$B9,'[1]Workings '!$B:$B,'[1]Outlet wise'!$DG$3)</f>
        <v>450397.44</v>
      </c>
      <c r="DH9" s="25">
        <f>DG9/DG$7</f>
        <v>0.55256174059900542</v>
      </c>
      <c r="DJ9" s="24">
        <f>SUMIFS('[1]Workings '!$E:$E,'[1]Workings '!$D:$D,'[1]Outlet wise'!$B9,'[1]Workings '!$B:$B,'[1]Outlet wise'!$DJ$3)</f>
        <v>2323557.34</v>
      </c>
      <c r="DK9" s="25">
        <f>DJ9/DJ$7</f>
        <v>0.72112332966617987</v>
      </c>
      <c r="DM9" s="24">
        <f>SUMIFS('[1]Workings '!$E:$E,'[1]Workings '!$D:$D,'[1]Outlet wise'!$B9,'[1]Workings '!$B:$B,'[1]Outlet wise'!$DM$3)</f>
        <v>1553440.3299999994</v>
      </c>
      <c r="DN9" s="25">
        <f>DM9/DM$7</f>
        <v>0.7269836035711853</v>
      </c>
      <c r="DP9" s="24">
        <f>SUMIFS('[1]Workings '!$E:$E,'[1]Workings '!$D:$D,'[1]Outlet wise'!$B9,'[1]Workings '!$B:$B,'[1]Outlet wise'!$DP$3)</f>
        <v>1596722.8099999998</v>
      </c>
      <c r="DQ9" s="25">
        <f>DP9/DP$7</f>
        <v>0.47040255666721675</v>
      </c>
      <c r="DS9" s="24">
        <f>SUMIFS('[1]Workings '!$E:$E,'[1]Workings '!$D:$D,'[1]Outlet wise'!$B9,'[1]Workings '!$B:$B,'[1]Outlet wise'!$DS$3)</f>
        <v>1076569.6699999997</v>
      </c>
      <c r="DT9" s="25">
        <f>DS9/DS$7</f>
        <v>0.54402621841618626</v>
      </c>
      <c r="DV9" s="24">
        <f>SUMIFS('[1]Workings '!$E:$E,'[1]Workings '!$D:$D,'[1]Outlet wise'!$B9,'[1]Workings '!$B:$B,'[1]Outlet wise'!$DV$3)</f>
        <v>389048.77000000008</v>
      </c>
      <c r="DW9" s="25">
        <f>DV9/DV$7</f>
        <v>1</v>
      </c>
      <c r="DY9" s="24">
        <f>SUMIFS('[1]Workings '!$E:$E,'[1]Workings '!$D:$D,'[1]Outlet wise'!$B9,'[1]Workings '!$B:$B,'[1]Outlet wise'!DY$3)</f>
        <v>701211.03999999992</v>
      </c>
      <c r="DZ9" s="25">
        <f>DY9/DY$7</f>
        <v>1</v>
      </c>
    </row>
    <row r="10" spans="2:130" x14ac:dyDescent="0.3">
      <c r="B10" s="23" t="s">
        <v>68</v>
      </c>
      <c r="C10" s="24">
        <f>F10+O10+R10+U10+X10+AD10+AG10+AJ10+AM10+AP10+AS10+AV10+AY10+BB10+BE10+BH10+BK10+BN10+BQ10+BT10+BW10+BZ10+CC10+CF10+CI10+CL10+CO10+CR10+CU10+CX10+DA10+DD10+DG10+DJ10+DM10+DP10+DS10+DV10+I10+AA10+L10+DY10</f>
        <v>23707246.010000005</v>
      </c>
      <c r="D10" s="25">
        <f>C10/C$7</f>
        <v>0.34948699376782194</v>
      </c>
      <c r="E10" s="18"/>
      <c r="F10" s="24">
        <f>SUMIFS('[1]Workings '!$E:$E,'[1]Workings '!$D:$D,'[1]Outlet wise'!$B10,'[1]Workings '!$B:$B,'[1]Outlet wise'!$F$3)</f>
        <v>0</v>
      </c>
      <c r="G10" s="25">
        <f>F10/F$7</f>
        <v>0</v>
      </c>
      <c r="I10" s="24">
        <f>SUMIFS('[1]Workings '!$E:$E,'[1]Workings '!$D:$D,'[1]Outlet wise'!$B10,'[1]Workings '!$B:$B,'[1]Outlet wise'!$I$3)</f>
        <v>294249.27</v>
      </c>
      <c r="J10" s="25">
        <f>I10/I$7</f>
        <v>0.28737320510938613</v>
      </c>
      <c r="L10" s="24">
        <f>SUMIFS('[1]Workings '!$E:$E,'[1]Workings '!$D:$D,'[1]Outlet wise'!$B10,'[1]Workings '!$B:$B,'[1]Outlet wise'!$L$3)</f>
        <v>0</v>
      </c>
      <c r="M10" s="25" t="e">
        <f>L10/L$7</f>
        <v>#DIV/0!</v>
      </c>
      <c r="O10" s="24">
        <f>SUMIFS('[1]Workings '!$E:$E,'[1]Workings '!$D:$D,'[1]Outlet wise'!$B10,'[1]Workings '!$B:$B,'[1]Outlet wise'!$O$3)</f>
        <v>495422.65</v>
      </c>
      <c r="P10" s="25">
        <f>O10/O$7</f>
        <v>0.3868935954435046</v>
      </c>
      <c r="R10" s="24">
        <f>SUMIFS('[1]Workings '!$E:$E,'[1]Workings '!$D:$D,'[1]Outlet wise'!$B10,'[1]Workings '!$B:$B,'[1]Outlet wise'!$R$3)</f>
        <v>0</v>
      </c>
      <c r="S10" s="25">
        <f>R10/R$7</f>
        <v>0</v>
      </c>
      <c r="U10" s="24">
        <f>SUMIFS('[1]Workings '!$E:$E,'[1]Workings '!$D:$D,'[1]Outlet wise'!$B10,'[1]Workings '!$B:$B,'[1]Outlet wise'!$U$3)</f>
        <v>549111.2300000001</v>
      </c>
      <c r="V10" s="25">
        <f>U10/U$7</f>
        <v>0.32811328971051495</v>
      </c>
      <c r="X10" s="24">
        <f>SUMIFS('[1]Workings '!$E:$E,'[1]Workings '!$D:$D,'[1]Outlet wise'!$B10,'[1]Workings '!$B:$B,'[1]Outlet wise'!$X$3)</f>
        <v>0</v>
      </c>
      <c r="Y10" s="25">
        <f>X10/X$7</f>
        <v>0</v>
      </c>
      <c r="AA10" s="24">
        <f>SUMIFS('[1]Workings '!$E:$E,'[1]Workings '!$D:$D,'[1]Outlet wise'!$B10,'[1]Workings '!$B:$B,'[1]Outlet wise'!$X$3)</f>
        <v>0</v>
      </c>
      <c r="AB10" s="25" t="e">
        <f>AA10/AA$7</f>
        <v>#DIV/0!</v>
      </c>
      <c r="AD10" s="24">
        <f>SUMIFS('[1]Workings '!$E:$E,'[1]Workings '!$D:$D,'[1]Outlet wise'!$B10,'[1]Workings '!$B:$B,'[1]Outlet wise'!$AD$3)</f>
        <v>153244.98000000001</v>
      </c>
      <c r="AE10" s="25">
        <f>AD10/AD$7</f>
        <v>0.21515208605871164</v>
      </c>
      <c r="AG10" s="24">
        <f>SUMIFS('[1]Workings '!$E:$E,'[1]Workings '!$D:$D,'[1]Outlet wise'!$B10,'[1]Workings '!$B:$B,'[1]Outlet wise'!$AG$3)</f>
        <v>1438852.93</v>
      </c>
      <c r="AH10" s="25">
        <f>AG10/AG$7</f>
        <v>0.42245029255661798</v>
      </c>
      <c r="AJ10" s="24">
        <f>SUMIFS('[1]Workings '!$E:$E,'[1]Workings '!$D:$D,'[1]Outlet wise'!$B10,'[1]Workings '!$B:$B,'[1]Outlet wise'!$AJ$3)</f>
        <v>1734449.5200000007</v>
      </c>
      <c r="AK10" s="25">
        <f>AJ10/AJ$7</f>
        <v>0.56942434949606835</v>
      </c>
      <c r="AM10" s="24">
        <f>SUMIFS('[1]Workings '!$E:$E,'[1]Workings '!$D:$D,'[1]Outlet wise'!$B10,'[1]Workings '!$B:$B,'[1]Outlet wise'!$AM$3)</f>
        <v>413601.41000000003</v>
      </c>
      <c r="AN10" s="25">
        <f>AM10/AM$7</f>
        <v>0.26116539012940521</v>
      </c>
      <c r="AP10" s="24">
        <f>SUMIFS('[1]Workings '!$E:$E,'[1]Workings '!$D:$D,'[1]Outlet wise'!$B10,'[1]Workings '!$B:$B,'[1]Outlet wise'!$AP$3)</f>
        <v>1241981.7500000005</v>
      </c>
      <c r="AQ10" s="25">
        <f>AP10/AP$7</f>
        <v>0.44707722443454917</v>
      </c>
      <c r="AS10" s="24">
        <f>SUMIFS('[1]Workings '!$E:$E,'[1]Workings '!$D:$D,'[1]Outlet wise'!$B10,'[1]Workings '!$B:$B,'[1]Outlet wise'!$AS$3)</f>
        <v>0</v>
      </c>
      <c r="AT10" s="25">
        <f>AS10/AS$7</f>
        <v>0</v>
      </c>
      <c r="AV10" s="24">
        <f>SUMIFS('[1]Workings '!$E:$E,'[1]Workings '!$D:$D,'[1]Outlet wise'!$B10,'[1]Workings '!$B:$B,'[1]Outlet wise'!$AV$3)</f>
        <v>809187.67000000016</v>
      </c>
      <c r="AW10" s="25">
        <f>AV10/AV$7</f>
        <v>0.51923363874173378</v>
      </c>
      <c r="AY10" s="24">
        <f>SUMIFS('[1]Workings '!$E:$E,'[1]Workings '!$D:$D,'[1]Outlet wise'!$B10,'[1]Workings '!$B:$B,'[1]Outlet wise'!$AY$3)</f>
        <v>319411.67000000004</v>
      </c>
      <c r="AZ10" s="25">
        <f>AY10/AY$7</f>
        <v>0.21791791244832567</v>
      </c>
      <c r="BB10" s="24">
        <f>SUMIFS('[1]Workings '!$E:$E,'[1]Workings '!$D:$D,'[1]Outlet wise'!$B10,'[1]Workings '!$B:$B,'[1]Outlet wise'!$BB$3)</f>
        <v>818549.94000000006</v>
      </c>
      <c r="BC10" s="25">
        <f>BB10/BB$7</f>
        <v>0.31205601184519033</v>
      </c>
      <c r="BE10" s="24">
        <f>SUMIFS('[1]Workings '!$E:$E,'[1]Workings '!$D:$D,'[1]Outlet wise'!$B10,'[1]Workings '!$B:$B,'[1]Outlet wise'!$BE$3)</f>
        <v>996253.80000000016</v>
      </c>
      <c r="BF10" s="25">
        <f>BE10/BE$7</f>
        <v>0.41610872981341046</v>
      </c>
      <c r="BH10" s="24">
        <f>SUMIFS('[1]Workings '!$E:$E,'[1]Workings '!$D:$D,'[1]Outlet wise'!$B10,'[1]Workings '!$B:$B,'[1]Outlet wise'!$BH$3)</f>
        <v>768262.64000000013</v>
      </c>
      <c r="BI10" s="25">
        <f>BH10/BH$7</f>
        <v>0.30840038313676393</v>
      </c>
      <c r="BK10" s="24">
        <f>SUMIFS('[1]Workings '!$E:$E,'[1]Workings '!$D:$D,'[1]Outlet wise'!$B10,'[1]Workings '!$B:$B,'[1]Outlet wise'!$BK$3)</f>
        <v>0</v>
      </c>
      <c r="BL10" s="25">
        <f>BK10/BK$7</f>
        <v>0</v>
      </c>
      <c r="BN10" s="24">
        <f>SUMIFS('[1]Workings '!$E:$E,'[1]Workings '!$D:$D,'[1]Outlet wise'!$B10,'[1]Workings '!$B:$B,'[1]Outlet wise'!$BN$3)</f>
        <v>519979.15999999992</v>
      </c>
      <c r="BO10" s="25">
        <f>BN10/BN$7</f>
        <v>0.20892790840027675</v>
      </c>
      <c r="BQ10" s="24">
        <f>SUMIFS('[1]Workings '!$E:$E,'[1]Workings '!$D:$D,'[1]Outlet wise'!$B10,'[1]Workings '!$B:$B,'[1]Outlet wise'!$BQ$3)</f>
        <v>330709.82999999996</v>
      </c>
      <c r="BR10" s="25">
        <f>BQ10/BQ$7</f>
        <v>0.3448634285999535</v>
      </c>
      <c r="BT10" s="24">
        <f>SUMIFS('[1]Workings '!$E:$E,'[1]Workings '!$D:$D,'[1]Outlet wise'!$B10,'[1]Workings '!$B:$B,'[1]Outlet wise'!$BT$3)</f>
        <v>293600.75</v>
      </c>
      <c r="BU10" s="25">
        <f>BT10/BT$7</f>
        <v>0.28584021670060034</v>
      </c>
      <c r="BW10" s="24">
        <f>SUMIFS('[1]Workings '!$E:$E,'[1]Workings '!$D:$D,'[1]Outlet wise'!$B10,'[1]Workings '!$B:$B,'[1]Outlet wise'!$BW$3)</f>
        <v>123039.49999999999</v>
      </c>
      <c r="BX10" s="25">
        <f>BW10/BW$7</f>
        <v>0.1088904685229688</v>
      </c>
      <c r="BZ10" s="24">
        <f>SUMIFS('[1]Workings '!$E:$E,'[1]Workings '!$D:$D,'[1]Outlet wise'!$B10,'[1]Workings '!$B:$B,'[1]Outlet wise'!$BZ$3)</f>
        <v>390552.09000000008</v>
      </c>
      <c r="CA10" s="25">
        <f>BZ10/BZ$7</f>
        <v>0.42501182800880327</v>
      </c>
      <c r="CC10" s="24">
        <f>SUMIFS('[1]Workings '!$E:$E,'[1]Workings '!$D:$D,'[1]Outlet wise'!$B10,'[1]Workings '!$B:$B,'[1]Outlet wise'!$CC$3)</f>
        <v>592908.88</v>
      </c>
      <c r="CD10" s="25">
        <f>CC10/CC$7</f>
        <v>0.31615473890219498</v>
      </c>
      <c r="CF10" s="24">
        <f>SUMIFS('[1]Workings '!$E:$E,'[1]Workings '!$D:$D,'[1]Outlet wise'!$B10,'[1]Workings '!$B:$B,'[1]Outlet wise'!$CF$3)</f>
        <v>1210384.9000000001</v>
      </c>
      <c r="CG10" s="25">
        <f>CF10/CF$7</f>
        <v>0.49021407065829803</v>
      </c>
      <c r="CI10" s="24">
        <f>SUMIFS('[1]Workings '!$E:$E,'[1]Workings '!$D:$D,'[1]Outlet wise'!$B10,'[1]Workings '!$B:$B,'[1]Outlet wise'!$CI$3)</f>
        <v>946501.59999999986</v>
      </c>
      <c r="CJ10" s="25">
        <f>CI10/CI$7</f>
        <v>0.3799827115986959</v>
      </c>
      <c r="CL10" s="24">
        <f>SUMIFS('[1]Workings '!$E:$E,'[1]Workings '!$D:$D,'[1]Outlet wise'!$B10,'[1]Workings '!$B:$B,'[1]Outlet wise'!$CL$3)</f>
        <v>1638396.6600000004</v>
      </c>
      <c r="CM10" s="25">
        <f>CL10/CL$7</f>
        <v>0.57529114912727652</v>
      </c>
      <c r="CO10" s="24">
        <f>SUMIFS('[1]Workings '!$E:$E,'[1]Workings '!$D:$D,'[1]Outlet wise'!$B10,'[1]Workings '!$B:$B,'[1]Outlet wise'!$CO$3)</f>
        <v>476719.66</v>
      </c>
      <c r="CP10" s="25">
        <f>CO10/CO$7</f>
        <v>0.19436922727172634</v>
      </c>
      <c r="CR10" s="24">
        <f>SUMIFS('[1]Workings '!$E:$E,'[1]Workings '!$D:$D,'[1]Outlet wise'!$B10,'[1]Workings '!$B:$B,'[1]Outlet wise'!$CR$3)</f>
        <v>0</v>
      </c>
      <c r="CS10" s="25">
        <f>CR10/CR$7</f>
        <v>0</v>
      </c>
      <c r="CU10" s="24">
        <f>SUMIFS('[1]Workings '!$E:$E,'[1]Workings '!$D:$D,'[1]Outlet wise'!$B10,'[1]Workings '!$B:$B,'[1]Outlet wise'!$CU$3)</f>
        <v>926397.46</v>
      </c>
      <c r="CV10" s="25">
        <f>CU10/CU$7</f>
        <v>0.43984214865225946</v>
      </c>
      <c r="CX10" s="24">
        <f>SUMIFS('[1]Workings '!$E:$E,'[1]Workings '!$D:$D,'[1]Outlet wise'!$B10,'[1]Workings '!$B:$B,'[1]Outlet wise'!$CX$3)</f>
        <v>857109.55</v>
      </c>
      <c r="CY10" s="25">
        <f>CX10/CX$7</f>
        <v>0.4815922880734636</v>
      </c>
      <c r="DA10" s="24">
        <f>SUMIFS('[1]Workings '!$E:$E,'[1]Workings '!$D:$D,'[1]Outlet wise'!$B10,'[1]Workings '!$B:$B,'[1]Outlet wise'!$DA$3)</f>
        <v>438332.78</v>
      </c>
      <c r="DB10" s="25">
        <f>DA10/DA$7</f>
        <v>0.16561803554421689</v>
      </c>
      <c r="DD10" s="24">
        <f>SUMIFS('[1]Workings '!$E:$E,'[1]Workings '!$D:$D,'[1]Outlet wise'!$B10,'[1]Workings '!$B:$B,'[1]Outlet wise'!$DD$3)</f>
        <v>383379.35</v>
      </c>
      <c r="DE10" s="25">
        <f>DD10/DD$7</f>
        <v>0.28756356001410593</v>
      </c>
      <c r="DG10" s="24">
        <f>SUMIFS('[1]Workings '!$E:$E,'[1]Workings '!$D:$D,'[1]Outlet wise'!$B10,'[1]Workings '!$B:$B,'[1]Outlet wise'!$DG$3)</f>
        <v>364710.45999999996</v>
      </c>
      <c r="DH10" s="25">
        <f>DG10/DG$7</f>
        <v>0.44743825940099463</v>
      </c>
      <c r="DJ10" s="24">
        <f>SUMIFS('[1]Workings '!$E:$E,'[1]Workings '!$D:$D,'[1]Outlet wise'!$B10,'[1]Workings '!$B:$B,'[1]Outlet wise'!$DJ$3)</f>
        <v>898578.52</v>
      </c>
      <c r="DK10" s="25">
        <f>DJ10/DJ$7</f>
        <v>0.27887667033382013</v>
      </c>
      <c r="DM10" s="24">
        <f>SUMIFS('[1]Workings '!$E:$E,'[1]Workings '!$D:$D,'[1]Outlet wise'!$B10,'[1]Workings '!$B:$B,'[1]Outlet wise'!$DM$3)</f>
        <v>583389.61</v>
      </c>
      <c r="DN10" s="25">
        <f>DM10/DM$7</f>
        <v>0.27301639642881459</v>
      </c>
      <c r="DP10" s="24">
        <f>SUMIFS('[1]Workings '!$E:$E,'[1]Workings '!$D:$D,'[1]Outlet wise'!$B10,'[1]Workings '!$B:$B,'[1]Outlet wise'!$DP$3)</f>
        <v>1797652.4700000002</v>
      </c>
      <c r="DQ10" s="25">
        <f>DP10/DP$7</f>
        <v>0.52959744333278314</v>
      </c>
      <c r="DS10" s="24">
        <f>SUMIFS('[1]Workings '!$E:$E,'[1]Workings '!$D:$D,'[1]Outlet wise'!$B10,'[1]Workings '!$B:$B,'[1]Outlet wise'!$DS$3)</f>
        <v>902323.32000000007</v>
      </c>
      <c r="DT10" s="25">
        <f>DS10/DS$7</f>
        <v>0.4559737815838138</v>
      </c>
      <c r="DV10" s="24">
        <f>SUMIFS('[1]Workings '!$E:$E,'[1]Workings '!$D:$D,'[1]Outlet wise'!$B10,'[1]Workings '!$B:$B,'[1]Outlet wise'!$DV$3)</f>
        <v>0</v>
      </c>
      <c r="DW10" s="25">
        <f>DV10/DV$7</f>
        <v>0</v>
      </c>
      <c r="DY10" s="24">
        <f>SUMIFS('[1]Workings '!$E:$E,'[1]Workings '!$D:$D,'[1]Outlet wise'!$B10,'[1]Workings '!$B:$B,'[1]Outlet wise'!DY$3)</f>
        <v>0</v>
      </c>
      <c r="DZ10" s="25">
        <f>DY10/DY$7</f>
        <v>0</v>
      </c>
    </row>
    <row r="11" spans="2:130" x14ac:dyDescent="0.3">
      <c r="B11" s="23"/>
      <c r="C11" s="24"/>
      <c r="D11" s="25"/>
      <c r="F11" s="24"/>
      <c r="G11" s="25"/>
      <c r="I11" s="24"/>
      <c r="J11" s="25"/>
      <c r="L11" s="24"/>
      <c r="M11" s="25"/>
      <c r="O11" s="24"/>
      <c r="P11" s="25"/>
      <c r="R11" s="24"/>
      <c r="S11" s="25"/>
      <c r="U11" s="24"/>
      <c r="V11" s="25"/>
      <c r="X11" s="24"/>
      <c r="Y11" s="25"/>
      <c r="AA11" s="24"/>
      <c r="AB11" s="25"/>
      <c r="AD11" s="24"/>
      <c r="AE11" s="25"/>
      <c r="AG11" s="24"/>
      <c r="AH11" s="25"/>
      <c r="AJ11" s="24"/>
      <c r="AK11" s="25"/>
      <c r="AM11" s="24"/>
      <c r="AN11" s="25"/>
      <c r="AP11" s="24"/>
      <c r="AQ11" s="25"/>
      <c r="AS11" s="24"/>
      <c r="AT11" s="25"/>
      <c r="AV11" s="24"/>
      <c r="AW11" s="25"/>
      <c r="AY11" s="24"/>
      <c r="AZ11" s="25"/>
      <c r="BB11" s="24"/>
      <c r="BC11" s="25"/>
      <c r="BE11" s="24"/>
      <c r="BF11" s="25"/>
      <c r="BH11" s="24"/>
      <c r="BI11" s="25"/>
      <c r="BK11" s="24"/>
      <c r="BL11" s="25"/>
      <c r="BN11" s="24"/>
      <c r="BO11" s="25"/>
      <c r="BQ11" s="24"/>
      <c r="BR11" s="25"/>
      <c r="BT11" s="24"/>
      <c r="BU11" s="25"/>
      <c r="BW11" s="24"/>
      <c r="BX11" s="25"/>
      <c r="BZ11" s="24"/>
      <c r="CA11" s="25"/>
      <c r="CC11" s="24"/>
      <c r="CD11" s="25"/>
      <c r="CF11" s="24"/>
      <c r="CG11" s="25"/>
      <c r="CI11" s="24"/>
      <c r="CJ11" s="25"/>
      <c r="CL11" s="24"/>
      <c r="CM11" s="25"/>
      <c r="CO11" s="24"/>
      <c r="CP11" s="25"/>
      <c r="CR11" s="24"/>
      <c r="CS11" s="25"/>
      <c r="CU11" s="24"/>
      <c r="CV11" s="25"/>
      <c r="CX11" s="24"/>
      <c r="CY11" s="25"/>
      <c r="DA11" s="24"/>
      <c r="DB11" s="25"/>
      <c r="DD11" s="24"/>
      <c r="DE11" s="25"/>
      <c r="DG11" s="24"/>
      <c r="DH11" s="25"/>
      <c r="DJ11" s="24"/>
      <c r="DK11" s="25"/>
      <c r="DM11" s="24"/>
      <c r="DN11" s="25"/>
      <c r="DP11" s="24"/>
      <c r="DQ11" s="25"/>
      <c r="DS11" s="24"/>
      <c r="DT11" s="25"/>
      <c r="DV11" s="24"/>
      <c r="DW11" s="25"/>
      <c r="DY11" s="24"/>
      <c r="DZ11" s="25"/>
    </row>
    <row r="12" spans="2:130" x14ac:dyDescent="0.3">
      <c r="B12" s="26" t="s">
        <v>69</v>
      </c>
      <c r="C12" s="21">
        <f>C7</f>
        <v>67834415.680000007</v>
      </c>
      <c r="D12" s="22">
        <f>C12/C12</f>
        <v>1</v>
      </c>
      <c r="F12" s="21">
        <f>F7</f>
        <v>451157</v>
      </c>
      <c r="G12" s="22">
        <f>F12/F12</f>
        <v>1</v>
      </c>
      <c r="I12" s="21">
        <f>I7</f>
        <v>1023927.3000000002</v>
      </c>
      <c r="J12" s="22">
        <f>I12/I12</f>
        <v>1</v>
      </c>
      <c r="L12" s="21">
        <f>L7</f>
        <v>0</v>
      </c>
      <c r="M12" s="22" t="e">
        <f>L12/L12</f>
        <v>#DIV/0!</v>
      </c>
      <c r="O12" s="21">
        <f>O7</f>
        <v>1280513.96</v>
      </c>
      <c r="P12" s="22">
        <f>O12/O12</f>
        <v>1</v>
      </c>
      <c r="R12" s="21">
        <f>R7</f>
        <v>335980.46</v>
      </c>
      <c r="S12" s="22">
        <f>R12/R12</f>
        <v>1</v>
      </c>
      <c r="U12" s="21">
        <f>U7</f>
        <v>1673541.5700000003</v>
      </c>
      <c r="V12" s="22">
        <f>U12/U12</f>
        <v>1</v>
      </c>
      <c r="X12" s="21">
        <f>X7</f>
        <v>521500.31999999983</v>
      </c>
      <c r="Y12" s="22">
        <f>X12/X12</f>
        <v>1</v>
      </c>
      <c r="AA12" s="21">
        <f>AA7</f>
        <v>0</v>
      </c>
      <c r="AB12" s="22" t="e">
        <f>AA12/AA12</f>
        <v>#DIV/0!</v>
      </c>
      <c r="AD12" s="21">
        <f>AD7</f>
        <v>712263.51</v>
      </c>
      <c r="AE12" s="22">
        <f>AD12/AD12</f>
        <v>1</v>
      </c>
      <c r="AG12" s="21">
        <f>AG7</f>
        <v>3405969.7800000003</v>
      </c>
      <c r="AH12" s="22">
        <f>AG12/AG12</f>
        <v>1</v>
      </c>
      <c r="AJ12" s="21">
        <f>AJ7</f>
        <v>3045970.0600000005</v>
      </c>
      <c r="AK12" s="22">
        <f>AJ12/AJ12</f>
        <v>1</v>
      </c>
      <c r="AM12" s="21">
        <f>AM7</f>
        <v>1583676.19</v>
      </c>
      <c r="AN12" s="22">
        <f>AM12/AM12</f>
        <v>1</v>
      </c>
      <c r="AP12" s="21">
        <f>AP7</f>
        <v>2778002.7300000004</v>
      </c>
      <c r="AQ12" s="22">
        <f>AP12/AP12</f>
        <v>1</v>
      </c>
      <c r="AS12" s="21">
        <f>AS7</f>
        <v>377769.41</v>
      </c>
      <c r="AT12" s="22">
        <f>AS12/AS12</f>
        <v>1</v>
      </c>
      <c r="AV12" s="21">
        <f>AV7</f>
        <v>1558426.9000000001</v>
      </c>
      <c r="AW12" s="22">
        <f>AV12/AV12</f>
        <v>1</v>
      </c>
      <c r="AY12" s="21">
        <f>AY7</f>
        <v>1465743.0699999998</v>
      </c>
      <c r="AZ12" s="22">
        <f>AY12/AY12</f>
        <v>1</v>
      </c>
      <c r="BB12" s="21">
        <f>BB7</f>
        <v>2623086.5900000003</v>
      </c>
      <c r="BC12" s="22">
        <f>BB12/BB12</f>
        <v>1</v>
      </c>
      <c r="BE12" s="21">
        <f>BE7</f>
        <v>2394215.09</v>
      </c>
      <c r="BF12" s="22">
        <f>BE12/BE12</f>
        <v>1</v>
      </c>
      <c r="BH12" s="21">
        <f>BH7</f>
        <v>2491120.9</v>
      </c>
      <c r="BI12" s="22">
        <f>BH12/BH12</f>
        <v>1</v>
      </c>
      <c r="BK12" s="21">
        <f>BK7</f>
        <v>375848.37999999995</v>
      </c>
      <c r="BL12" s="22">
        <f>BK12/BK12</f>
        <v>1</v>
      </c>
      <c r="BN12" s="21">
        <f>BN7</f>
        <v>2488797.04</v>
      </c>
      <c r="BO12" s="22">
        <f>BN12/BN12</f>
        <v>1</v>
      </c>
      <c r="BQ12" s="21">
        <f>BQ7</f>
        <v>958958.83</v>
      </c>
      <c r="BR12" s="22">
        <f>BQ12/BQ12</f>
        <v>1</v>
      </c>
      <c r="BT12" s="21">
        <f>BT7</f>
        <v>1027149.9</v>
      </c>
      <c r="BU12" s="22">
        <f>BT12/BT12</f>
        <v>1</v>
      </c>
      <c r="BW12" s="21">
        <f>BW7</f>
        <v>1129938.1999999997</v>
      </c>
      <c r="BX12" s="22">
        <f>BW12/BW12</f>
        <v>1</v>
      </c>
      <c r="BZ12" s="21">
        <f>BZ7</f>
        <v>918920.52</v>
      </c>
      <c r="CA12" s="22">
        <f>BZ12/BZ12</f>
        <v>1</v>
      </c>
      <c r="CC12" s="21">
        <f>CC7</f>
        <v>1875375.5900000003</v>
      </c>
      <c r="CD12" s="22">
        <f>CC12/CC12</f>
        <v>1</v>
      </c>
      <c r="CF12" s="21">
        <f>CF7</f>
        <v>2469094.5700000003</v>
      </c>
      <c r="CG12" s="22">
        <f>CF12/CF12</f>
        <v>1</v>
      </c>
      <c r="CI12" s="21">
        <f>CI7</f>
        <v>2490907.0099999998</v>
      </c>
      <c r="CJ12" s="22">
        <f>CI12/CI12</f>
        <v>1</v>
      </c>
      <c r="CL12" s="21">
        <f>CL7</f>
        <v>2847943.45</v>
      </c>
      <c r="CM12" s="22">
        <f>CL12/CL12</f>
        <v>1</v>
      </c>
      <c r="CO12" s="21">
        <f>CO7</f>
        <v>2452649.8699999996</v>
      </c>
      <c r="CP12" s="22">
        <f>CO12/CO12</f>
        <v>1</v>
      </c>
      <c r="CR12" s="21">
        <f>CR7</f>
        <v>572572.81999999983</v>
      </c>
      <c r="CS12" s="22">
        <f>CR12/CR12</f>
        <v>1</v>
      </c>
      <c r="CU12" s="21">
        <f>CU7</f>
        <v>2106204.38</v>
      </c>
      <c r="CV12" s="22">
        <f>CU12/CU12</f>
        <v>1</v>
      </c>
      <c r="CX12" s="21">
        <f>CX7</f>
        <v>1779741.0200000003</v>
      </c>
      <c r="CY12" s="22">
        <f>CX12/CX12</f>
        <v>1</v>
      </c>
      <c r="DA12" s="21">
        <f>DA7</f>
        <v>2646648.83</v>
      </c>
      <c r="DB12" s="22">
        <f>DA12/DA12</f>
        <v>1</v>
      </c>
      <c r="DD12" s="21">
        <f>DD7</f>
        <v>1333198.6499999999</v>
      </c>
      <c r="DE12" s="22">
        <f>DD12/DD12</f>
        <v>1</v>
      </c>
      <c r="DG12" s="21">
        <f>DG7</f>
        <v>815107.89999999991</v>
      </c>
      <c r="DH12" s="22">
        <f>DG12/DG12</f>
        <v>1</v>
      </c>
      <c r="DJ12" s="21">
        <f>DJ7</f>
        <v>3222135.86</v>
      </c>
      <c r="DK12" s="22">
        <f>DJ12/DJ12</f>
        <v>1</v>
      </c>
      <c r="DM12" s="21">
        <f>DM7</f>
        <v>2136829.9399999995</v>
      </c>
      <c r="DN12" s="22">
        <f>DM12/DM12</f>
        <v>1</v>
      </c>
      <c r="DP12" s="21">
        <f>DP7</f>
        <v>3394375.2800000003</v>
      </c>
      <c r="DQ12" s="22">
        <f>DP12/DP12</f>
        <v>1</v>
      </c>
      <c r="DS12" s="21">
        <f>DS7</f>
        <v>1978892.9899999998</v>
      </c>
      <c r="DT12" s="22">
        <f>DS12/DS12</f>
        <v>1</v>
      </c>
      <c r="DV12" s="21">
        <f>DV7</f>
        <v>389048.77000000008</v>
      </c>
      <c r="DW12" s="22">
        <f>DV12/DV12</f>
        <v>1</v>
      </c>
      <c r="DY12" s="21">
        <f>DY7</f>
        <v>701211.03999999992</v>
      </c>
      <c r="DZ12" s="22">
        <f>DY12/DY12</f>
        <v>1</v>
      </c>
    </row>
    <row r="13" spans="2:130" x14ac:dyDescent="0.3">
      <c r="B13" s="23"/>
      <c r="C13" s="24"/>
      <c r="D13" s="27"/>
      <c r="F13" s="28"/>
      <c r="G13" s="27"/>
      <c r="I13" s="28"/>
      <c r="J13" s="27"/>
      <c r="L13" s="28"/>
      <c r="M13" s="27"/>
      <c r="O13" s="28"/>
      <c r="P13" s="27"/>
      <c r="R13" s="28"/>
      <c r="S13" s="27"/>
      <c r="U13" s="28"/>
      <c r="V13" s="27"/>
      <c r="X13" s="28"/>
      <c r="Y13" s="27"/>
      <c r="AA13" s="28"/>
      <c r="AB13" s="27"/>
      <c r="AD13" s="28"/>
      <c r="AE13" s="27"/>
      <c r="AG13" s="28"/>
      <c r="AH13" s="27"/>
      <c r="AJ13" s="28"/>
      <c r="AK13" s="27"/>
      <c r="AM13" s="28"/>
      <c r="AN13" s="27"/>
      <c r="AP13" s="28"/>
      <c r="AQ13" s="27"/>
      <c r="AS13" s="28"/>
      <c r="AT13" s="27"/>
      <c r="AV13" s="28"/>
      <c r="AW13" s="27"/>
      <c r="AY13" s="28"/>
      <c r="AZ13" s="27"/>
      <c r="BB13" s="28"/>
      <c r="BC13" s="27"/>
      <c r="BE13" s="28"/>
      <c r="BF13" s="27"/>
      <c r="BH13" s="28"/>
      <c r="BI13" s="27"/>
      <c r="BK13" s="28"/>
      <c r="BL13" s="27"/>
      <c r="BN13" s="28"/>
      <c r="BO13" s="27"/>
      <c r="BQ13" s="28"/>
      <c r="BR13" s="27"/>
      <c r="BT13" s="28"/>
      <c r="BU13" s="27"/>
      <c r="BW13" s="28"/>
      <c r="BX13" s="27"/>
      <c r="BZ13" s="28"/>
      <c r="CA13" s="27"/>
      <c r="CC13" s="28"/>
      <c r="CD13" s="27"/>
      <c r="CF13" s="28"/>
      <c r="CG13" s="27"/>
      <c r="CI13" s="28"/>
      <c r="CJ13" s="27"/>
      <c r="CL13" s="28"/>
      <c r="CM13" s="27"/>
      <c r="CO13" s="28"/>
      <c r="CP13" s="27"/>
      <c r="CR13" s="28"/>
      <c r="CS13" s="27"/>
      <c r="CU13" s="28"/>
      <c r="CV13" s="27"/>
      <c r="CX13" s="28"/>
      <c r="CY13" s="27"/>
      <c r="DA13" s="28"/>
      <c r="DB13" s="27"/>
      <c r="DD13" s="28"/>
      <c r="DE13" s="27"/>
      <c r="DG13" s="28"/>
      <c r="DH13" s="27"/>
      <c r="DJ13" s="28"/>
      <c r="DK13" s="27"/>
      <c r="DM13" s="28"/>
      <c r="DN13" s="27"/>
      <c r="DP13" s="28"/>
      <c r="DQ13" s="27"/>
      <c r="DS13" s="28"/>
      <c r="DT13" s="27"/>
      <c r="DV13" s="24"/>
      <c r="DW13" s="27"/>
      <c r="DY13" s="24"/>
      <c r="DZ13" s="27"/>
    </row>
    <row r="14" spans="2:130" s="32" customFormat="1" x14ac:dyDescent="0.3">
      <c r="B14" s="29" t="s">
        <v>70</v>
      </c>
      <c r="C14" s="30">
        <f>C12*40%</f>
        <v>27133766.272000004</v>
      </c>
      <c r="D14" s="31">
        <f>C14/C$7</f>
        <v>0.4</v>
      </c>
      <c r="F14" s="30">
        <f>F12*40%</f>
        <v>180462.80000000002</v>
      </c>
      <c r="G14" s="31">
        <f>F14/F$7</f>
        <v>0.4</v>
      </c>
      <c r="I14" s="30">
        <f>I12*40%</f>
        <v>409570.9200000001</v>
      </c>
      <c r="J14" s="31">
        <f>I14/I$7</f>
        <v>0.4</v>
      </c>
      <c r="L14" s="30">
        <f>L12*40%</f>
        <v>0</v>
      </c>
      <c r="M14" s="31" t="e">
        <f>L14/L$7</f>
        <v>#DIV/0!</v>
      </c>
      <c r="O14" s="30">
        <f>O12*40%</f>
        <v>512205.58400000003</v>
      </c>
      <c r="P14" s="31">
        <f>O14/O$7</f>
        <v>0.4</v>
      </c>
      <c r="R14" s="30">
        <f>R12*40%</f>
        <v>134392.18400000001</v>
      </c>
      <c r="S14" s="31">
        <f>R14/R$7</f>
        <v>0.4</v>
      </c>
      <c r="U14" s="30">
        <f>U12*40%</f>
        <v>669416.62800000014</v>
      </c>
      <c r="V14" s="31">
        <f>U14/U$7</f>
        <v>0.4</v>
      </c>
      <c r="X14" s="30">
        <f>X12*40%</f>
        <v>208600.12799999994</v>
      </c>
      <c r="Y14" s="31">
        <f>X14/X$7</f>
        <v>0.4</v>
      </c>
      <c r="AA14" s="30">
        <f>AA12*40%</f>
        <v>0</v>
      </c>
      <c r="AB14" s="31" t="e">
        <f>AA14/AA$7</f>
        <v>#DIV/0!</v>
      </c>
      <c r="AD14" s="30">
        <f>AD12*40%</f>
        <v>284905.40400000004</v>
      </c>
      <c r="AE14" s="31">
        <f>AD14/AD$7</f>
        <v>0.4</v>
      </c>
      <c r="AG14" s="30">
        <f>AG12*40%</f>
        <v>1362387.9120000002</v>
      </c>
      <c r="AH14" s="31">
        <f>AG14/AG$7</f>
        <v>0.4</v>
      </c>
      <c r="AJ14" s="30">
        <f>AJ12*40%</f>
        <v>1218388.0240000002</v>
      </c>
      <c r="AK14" s="31">
        <f>AJ14/AJ$7</f>
        <v>0.4</v>
      </c>
      <c r="AM14" s="30">
        <f>AM12*40%</f>
        <v>633470.47600000002</v>
      </c>
      <c r="AN14" s="31">
        <f>AM14/AM$7</f>
        <v>0.4</v>
      </c>
      <c r="AP14" s="30">
        <f>AP12*40%</f>
        <v>1111201.0920000002</v>
      </c>
      <c r="AQ14" s="31">
        <f>AP14/AP$7</f>
        <v>0.4</v>
      </c>
      <c r="AS14" s="30">
        <f>AS12*40%</f>
        <v>151107.764</v>
      </c>
      <c r="AT14" s="31">
        <f>AS14/AS$7</f>
        <v>0.4</v>
      </c>
      <c r="AV14" s="30">
        <f>AV12*40%</f>
        <v>623370.76000000013</v>
      </c>
      <c r="AW14" s="31">
        <f>AV14/AV$7</f>
        <v>0.4</v>
      </c>
      <c r="AY14" s="30">
        <f>AY12*40%</f>
        <v>586297.228</v>
      </c>
      <c r="AZ14" s="31">
        <f>AY14/AY$7</f>
        <v>0.4</v>
      </c>
      <c r="BB14" s="30">
        <f>BB12*40%</f>
        <v>1049234.6360000002</v>
      </c>
      <c r="BC14" s="31">
        <f>BB14/BB$7</f>
        <v>0.4</v>
      </c>
      <c r="BE14" s="30">
        <f>BE12*40%</f>
        <v>957686.03599999996</v>
      </c>
      <c r="BF14" s="31">
        <f>BE14/BE$7</f>
        <v>0.4</v>
      </c>
      <c r="BH14" s="30">
        <f>BH12*40%</f>
        <v>996448.36</v>
      </c>
      <c r="BI14" s="31">
        <f>BH14/BH$7</f>
        <v>0.4</v>
      </c>
      <c r="BK14" s="30">
        <f>BK12*40%</f>
        <v>150339.35199999998</v>
      </c>
      <c r="BL14" s="31">
        <f>BK14/BK$7</f>
        <v>0.4</v>
      </c>
      <c r="BN14" s="30">
        <f>BN12*40%</f>
        <v>995518.81600000011</v>
      </c>
      <c r="BO14" s="31">
        <f>BN14/BN$7</f>
        <v>0.4</v>
      </c>
      <c r="BQ14" s="30">
        <f>BQ12*40%</f>
        <v>383583.53200000001</v>
      </c>
      <c r="BR14" s="31">
        <f>BQ14/BQ$7</f>
        <v>0.4</v>
      </c>
      <c r="BT14" s="30">
        <f>BT12*40%</f>
        <v>410859.96</v>
      </c>
      <c r="BU14" s="31">
        <f>BT14/BT$7</f>
        <v>0.4</v>
      </c>
      <c r="BW14" s="30">
        <f>BW12*40%</f>
        <v>451975.27999999991</v>
      </c>
      <c r="BX14" s="31">
        <f>BW14/BW$7</f>
        <v>0.4</v>
      </c>
      <c r="BZ14" s="30">
        <f>BZ12*40%</f>
        <v>367568.20800000004</v>
      </c>
      <c r="CA14" s="31">
        <f>BZ14/BZ$7</f>
        <v>0.4</v>
      </c>
      <c r="CC14" s="30">
        <f>CC12*40%</f>
        <v>750150.23600000015</v>
      </c>
      <c r="CD14" s="31">
        <f>CC14/CC$7</f>
        <v>0.4</v>
      </c>
      <c r="CF14" s="30">
        <f>CF12*40%</f>
        <v>987637.82800000021</v>
      </c>
      <c r="CG14" s="31">
        <f>CF14/CF$7</f>
        <v>0.4</v>
      </c>
      <c r="CI14" s="30">
        <f>CI12*40%</f>
        <v>996362.804</v>
      </c>
      <c r="CJ14" s="31">
        <f>CI14/CI$7</f>
        <v>0.4</v>
      </c>
      <c r="CL14" s="30">
        <f>CL12*40%</f>
        <v>1139177.3800000001</v>
      </c>
      <c r="CM14" s="31">
        <f>CL14/CL$7</f>
        <v>0.4</v>
      </c>
      <c r="CO14" s="30">
        <f>CO12*40%</f>
        <v>981059.94799999986</v>
      </c>
      <c r="CP14" s="31">
        <f>CO14/CO$7</f>
        <v>0.4</v>
      </c>
      <c r="CR14" s="30">
        <f>CR12*40%</f>
        <v>229029.12799999994</v>
      </c>
      <c r="CS14" s="31">
        <f>CR14/CR$7</f>
        <v>0.4</v>
      </c>
      <c r="CU14" s="30">
        <f>CU12*40%</f>
        <v>842481.75199999998</v>
      </c>
      <c r="CV14" s="31">
        <f>CU14/CU$7</f>
        <v>0.4</v>
      </c>
      <c r="CX14" s="30">
        <f>CX12*40%</f>
        <v>711896.40800000017</v>
      </c>
      <c r="CY14" s="31">
        <f>CX14/CX$7</f>
        <v>0.4</v>
      </c>
      <c r="DA14" s="30">
        <f>DA12*40%</f>
        <v>1058659.5320000001</v>
      </c>
      <c r="DB14" s="31">
        <f>DA14/DA$7</f>
        <v>0.4</v>
      </c>
      <c r="DD14" s="30">
        <f>DD12*40%</f>
        <v>533279.46</v>
      </c>
      <c r="DE14" s="31">
        <f>DD14/DD$7</f>
        <v>0.4</v>
      </c>
      <c r="DG14" s="30">
        <f>DG12*40%</f>
        <v>326043.15999999997</v>
      </c>
      <c r="DH14" s="31">
        <f>DG14/DG$7</f>
        <v>0.4</v>
      </c>
      <c r="DJ14" s="30">
        <f>DJ12*40%</f>
        <v>1288854.344</v>
      </c>
      <c r="DK14" s="31">
        <f>DJ14/DJ$7</f>
        <v>0.4</v>
      </c>
      <c r="DM14" s="30">
        <f>DM12*40%</f>
        <v>854731.97599999979</v>
      </c>
      <c r="DN14" s="31">
        <f>DM14/DM$7</f>
        <v>0.4</v>
      </c>
      <c r="DP14" s="30">
        <f>DP12*40%</f>
        <v>1357750.1120000002</v>
      </c>
      <c r="DQ14" s="31">
        <f>DP14/DP$7</f>
        <v>0.4</v>
      </c>
      <c r="DS14" s="30">
        <f>DS12*40%</f>
        <v>791557.196</v>
      </c>
      <c r="DT14" s="31">
        <f>DS14/DS$7</f>
        <v>0.4</v>
      </c>
      <c r="DV14" s="30">
        <f>DV12*40%</f>
        <v>155619.50800000003</v>
      </c>
      <c r="DW14" s="31">
        <f>DV14/DV$7</f>
        <v>0.4</v>
      </c>
      <c r="DY14" s="30">
        <f>DY12*40%</f>
        <v>280484.41599999997</v>
      </c>
      <c r="DZ14" s="31">
        <f>DY14/DY$7</f>
        <v>0.4</v>
      </c>
    </row>
    <row r="15" spans="2:130" x14ac:dyDescent="0.3">
      <c r="B15" s="33"/>
      <c r="C15" s="24"/>
      <c r="D15" s="22"/>
      <c r="F15" s="21"/>
      <c r="G15" s="22"/>
      <c r="I15" s="21"/>
      <c r="J15" s="22"/>
      <c r="L15" s="21"/>
      <c r="M15" s="22"/>
      <c r="O15" s="21"/>
      <c r="P15" s="22"/>
      <c r="R15" s="21"/>
      <c r="S15" s="22"/>
      <c r="U15" s="21"/>
      <c r="V15" s="22"/>
      <c r="X15" s="21"/>
      <c r="Y15" s="22"/>
      <c r="AA15" s="21"/>
      <c r="AB15" s="22"/>
      <c r="AD15" s="21"/>
      <c r="AE15" s="22"/>
      <c r="AG15" s="21"/>
      <c r="AH15" s="22"/>
      <c r="AJ15" s="21"/>
      <c r="AK15" s="22"/>
      <c r="AM15" s="21"/>
      <c r="AN15" s="22"/>
      <c r="AP15" s="21"/>
      <c r="AQ15" s="22"/>
      <c r="AS15" s="21"/>
      <c r="AT15" s="22"/>
      <c r="AV15" s="21"/>
      <c r="AW15" s="22"/>
      <c r="AY15" s="21"/>
      <c r="AZ15" s="22"/>
      <c r="BB15" s="21"/>
      <c r="BC15" s="22"/>
      <c r="BE15" s="21"/>
      <c r="BF15" s="22"/>
      <c r="BH15" s="21"/>
      <c r="BI15" s="22"/>
      <c r="BK15" s="21"/>
      <c r="BL15" s="22"/>
      <c r="BN15" s="21"/>
      <c r="BO15" s="22"/>
      <c r="BQ15" s="21"/>
      <c r="BR15" s="22"/>
      <c r="BT15" s="21"/>
      <c r="BU15" s="22"/>
      <c r="BW15" s="21"/>
      <c r="BX15" s="22"/>
      <c r="BZ15" s="21"/>
      <c r="CA15" s="22"/>
      <c r="CC15" s="21"/>
      <c r="CD15" s="22"/>
      <c r="CF15" s="21"/>
      <c r="CG15" s="22"/>
      <c r="CI15" s="21"/>
      <c r="CJ15" s="22"/>
      <c r="CL15" s="21"/>
      <c r="CM15" s="22"/>
      <c r="CO15" s="21"/>
      <c r="CP15" s="22"/>
      <c r="CR15" s="21"/>
      <c r="CS15" s="22"/>
      <c r="CU15" s="21"/>
      <c r="CV15" s="22"/>
      <c r="CX15" s="21"/>
      <c r="CY15" s="22"/>
      <c r="DA15" s="21"/>
      <c r="DB15" s="22"/>
      <c r="DD15" s="21"/>
      <c r="DE15" s="22"/>
      <c r="DG15" s="21"/>
      <c r="DH15" s="22"/>
      <c r="DJ15" s="21"/>
      <c r="DK15" s="22"/>
      <c r="DM15" s="21"/>
      <c r="DN15" s="22"/>
      <c r="DP15" s="21"/>
      <c r="DQ15" s="22"/>
      <c r="DS15" s="21"/>
      <c r="DT15" s="22"/>
      <c r="DV15" s="24"/>
      <c r="DW15" s="22"/>
      <c r="DY15" s="24"/>
      <c r="DZ15" s="22"/>
    </row>
    <row r="16" spans="2:130" x14ac:dyDescent="0.3">
      <c r="B16" s="33" t="s">
        <v>71</v>
      </c>
      <c r="C16" s="21">
        <f>F16+O16+R16+U16+X16+AD16+AG16+AJ16+AM16+AP16+AS16+AV16+AY16+BB16+BE16+BH16+BK16+BN16+BQ16+BT16+BW16+BZ16+CC16+CF16+CI16+CL16+CO16+CR16+CU16+CX16+DA16+DD16+DG16+DJ16+DM16+DP16+DS16+DV16+I16+AA16+L16+DY16</f>
        <v>34611719.900806442</v>
      </c>
      <c r="D16" s="22">
        <f>C16/C$7</f>
        <v>0.51023834367620569</v>
      </c>
      <c r="F16" s="21">
        <f>SUM(F17:F27)</f>
        <v>327993.97989516129</v>
      </c>
      <c r="G16" s="22">
        <f>F16/F$7</f>
        <v>0.72700629691030239</v>
      </c>
      <c r="I16" s="21">
        <f>SUM(I17:I27)</f>
        <v>573470.16989516141</v>
      </c>
      <c r="J16" s="22">
        <f>I16/I$7</f>
        <v>0.56006922551548466</v>
      </c>
      <c r="L16" s="21">
        <f>SUM(L17:L27)</f>
        <v>59165</v>
      </c>
      <c r="M16" s="22" t="e">
        <f>L16/L$7</f>
        <v>#DIV/0!</v>
      </c>
      <c r="O16" s="21">
        <f>SUM(O17:O27)</f>
        <v>816713.30989516131</v>
      </c>
      <c r="P16" s="22">
        <f>O16/O$7</f>
        <v>0.6378011762520428</v>
      </c>
      <c r="R16" s="21">
        <f>SUM(R17:R27)</f>
        <v>250011.87989516131</v>
      </c>
      <c r="S16" s="22">
        <f>R16/R$7</f>
        <v>0.74412625036337321</v>
      </c>
      <c r="U16" s="21">
        <f>SUM(U17:U27)</f>
        <v>838412.21489516145</v>
      </c>
      <c r="V16" s="22">
        <f>U16/U$7</f>
        <v>0.50098081214389034</v>
      </c>
      <c r="X16" s="21">
        <f>SUM(X17:X27)</f>
        <v>241635.38989516129</v>
      </c>
      <c r="Y16" s="22">
        <f>X16/X$7</f>
        <v>0.46334658029579229</v>
      </c>
      <c r="AA16" s="21">
        <f>SUM(AA17:AA27)</f>
        <v>126803</v>
      </c>
      <c r="AB16" s="22" t="e">
        <f>AA16/AA$7</f>
        <v>#DIV/0!</v>
      </c>
      <c r="AD16" s="21">
        <f>SUM(AD17:AD27)</f>
        <v>637793.27989516139</v>
      </c>
      <c r="AE16" s="22">
        <f>AD16/AD$7</f>
        <v>0.89544567556909016</v>
      </c>
      <c r="AG16" s="21">
        <f>SUM(AG17:AG27)</f>
        <v>1651214.2998951608</v>
      </c>
      <c r="AH16" s="22">
        <f>AG16/AG$7</f>
        <v>0.48480004420214223</v>
      </c>
      <c r="AJ16" s="21">
        <f>SUM(AJ17:AJ27)</f>
        <v>1581492.2298951612</v>
      </c>
      <c r="AK16" s="22">
        <f>AJ16/AJ$7</f>
        <v>0.51920806795295982</v>
      </c>
      <c r="AM16" s="21">
        <f>SUM(AM17:AM27)</f>
        <v>843570.94989516132</v>
      </c>
      <c r="AN16" s="22">
        <f>AM16/AM$7</f>
        <v>0.53266630844223362</v>
      </c>
      <c r="AP16" s="21">
        <f>SUM(AP17:AP27)</f>
        <v>1476616.6698951607</v>
      </c>
      <c r="AQ16" s="22">
        <f>AP16/AP$7</f>
        <v>0.53153895564932019</v>
      </c>
      <c r="AS16" s="21">
        <f>SUM(AS17:AS27)</f>
        <v>252402.46989516128</v>
      </c>
      <c r="AT16" s="22">
        <f>AS16/AS$7</f>
        <v>0.66813898429510554</v>
      </c>
      <c r="AV16" s="21">
        <f>SUM(AV17:AV27)</f>
        <v>1237505.7598951613</v>
      </c>
      <c r="AW16" s="22">
        <f>AV16/AV$7</f>
        <v>0.79407366485727449</v>
      </c>
      <c r="AY16" s="21">
        <f>SUM(AY17:AY27)</f>
        <v>729422.2898951614</v>
      </c>
      <c r="AZ16" s="22">
        <f>AY16/AY$7</f>
        <v>0.49764676007996511</v>
      </c>
      <c r="BB16" s="21">
        <f>SUM(BB17:BB27)</f>
        <v>1089103.5998951613</v>
      </c>
      <c r="BC16" s="22">
        <f>BB16/BB$7</f>
        <v>0.41519925573450522</v>
      </c>
      <c r="BE16" s="21">
        <f>SUM(BE17:BE27)</f>
        <v>1318671.8298951611</v>
      </c>
      <c r="BF16" s="22">
        <f>BE16/BE$7</f>
        <v>0.55077417037546161</v>
      </c>
      <c r="BH16" s="21">
        <f>SUM(BH17:BH27)</f>
        <v>1372059.9698951612</v>
      </c>
      <c r="BI16" s="22">
        <f>BH16/BH$7</f>
        <v>0.55078016080839809</v>
      </c>
      <c r="BK16" s="21">
        <f>SUM(BK17:BK27)</f>
        <v>210180.2098951613</v>
      </c>
      <c r="BL16" s="22">
        <f>BK16/BK$7</f>
        <v>0.55921542057773754</v>
      </c>
      <c r="BN16" s="21">
        <f>SUM(BN17:BN27)</f>
        <v>796738.03989516129</v>
      </c>
      <c r="BO16" s="22">
        <f>BN16/BN$7</f>
        <v>0.32012977638994672</v>
      </c>
      <c r="BQ16" s="21">
        <f>SUM(BQ17:BQ27)</f>
        <v>631270.6798951613</v>
      </c>
      <c r="BR16" s="22">
        <f>BQ16/BQ$7</f>
        <v>0.65828757204849064</v>
      </c>
      <c r="BT16" s="21">
        <f>SUM(BT17:BT27)</f>
        <v>641740.40989516128</v>
      </c>
      <c r="BU16" s="22">
        <f>BT16/BT$7</f>
        <v>0.62477775628967225</v>
      </c>
      <c r="BW16" s="21">
        <f>SUM(BW17:BW27)</f>
        <v>503167.22989516129</v>
      </c>
      <c r="BX16" s="22">
        <f>BW16/BW$7</f>
        <v>0.44530508827399712</v>
      </c>
      <c r="BZ16" s="21">
        <f>SUM(BZ17:BZ27)</f>
        <v>650022.63989516126</v>
      </c>
      <c r="CA16" s="22">
        <f>BZ16/BZ$7</f>
        <v>0.70737634621018286</v>
      </c>
      <c r="CC16" s="21">
        <f>SUM(CC17:CC27)</f>
        <v>926583.55989516119</v>
      </c>
      <c r="CD16" s="22">
        <f>CC16/CC$7</f>
        <v>0.49407892735511239</v>
      </c>
      <c r="CF16" s="21">
        <f>SUM(CF17:CF27)</f>
        <v>1247310.779895161</v>
      </c>
      <c r="CG16" s="22">
        <f>CF16/CF$7</f>
        <v>0.50516930175548558</v>
      </c>
      <c r="CI16" s="21">
        <f>SUM(CI17:CI27)</f>
        <v>1225238.3498951613</v>
      </c>
      <c r="CJ16" s="22">
        <f>CI16/CI$7</f>
        <v>0.49188442000296168</v>
      </c>
      <c r="CL16" s="21">
        <f>SUM(CL17:CL27)</f>
        <v>1471859.9398951617</v>
      </c>
      <c r="CM16" s="22">
        <f>CL16/CL$7</f>
        <v>0.51681501607595526</v>
      </c>
      <c r="CO16" s="21">
        <f>SUM(CO17:CO27)</f>
        <v>940919.63989516138</v>
      </c>
      <c r="CP16" s="22">
        <f>CO16/CO$7</f>
        <v>0.38363390201111808</v>
      </c>
      <c r="CR16" s="21">
        <f>SUM(CR17:CR27)</f>
        <v>256063.98989516127</v>
      </c>
      <c r="CS16" s="22">
        <f>CR16/CR$7</f>
        <v>0.44721646042360402</v>
      </c>
      <c r="CU16" s="21">
        <f>SUM(CU17:CU27)</f>
        <v>1062235.4898951612</v>
      </c>
      <c r="CV16" s="22">
        <f>CU16/CU$7</f>
        <v>0.5043363787398264</v>
      </c>
      <c r="CX16" s="21">
        <f>SUM(CX17:CX27)</f>
        <v>909864.84989516099</v>
      </c>
      <c r="CY16" s="22">
        <f>CX16/CX$7</f>
        <v>0.51123440976550671</v>
      </c>
      <c r="DA16" s="21">
        <f>SUM(DA17:DA27)</f>
        <v>955212.07989516133</v>
      </c>
      <c r="DB16" s="22">
        <f>DA16/DA$7</f>
        <v>0.3609137975041295</v>
      </c>
      <c r="DD16" s="21">
        <f>SUM(DD17:DD27)</f>
        <v>812307.22989516135</v>
      </c>
      <c r="DE16" s="22">
        <f>DD16/DD$7</f>
        <v>0.60929196852634182</v>
      </c>
      <c r="DG16" s="21">
        <f>SUM(DG17:DG27)</f>
        <v>462265.46989516128</v>
      </c>
      <c r="DH16" s="22">
        <f>DG16/DG$7</f>
        <v>0.5671218128239971</v>
      </c>
      <c r="DJ16" s="21">
        <f>SUM(DJ17:DJ27)</f>
        <v>1379571.4698951612</v>
      </c>
      <c r="DK16" s="22">
        <f>DJ16/DJ$7</f>
        <v>0.42815434538975689</v>
      </c>
      <c r="DM16" s="21">
        <f>SUM(DM17:DM27)</f>
        <v>844839.70989516145</v>
      </c>
      <c r="DN16" s="22">
        <f>DM16/DM$7</f>
        <v>0.395370588028714</v>
      </c>
      <c r="DP16" s="21">
        <f>SUM(DP17:DP27)</f>
        <v>1569197.4198951614</v>
      </c>
      <c r="DQ16" s="22">
        <f>DP16/DP$7</f>
        <v>0.46229343854258842</v>
      </c>
      <c r="DS16" s="21">
        <f>SUM(DS17:DS27)</f>
        <v>1129330.5498951615</v>
      </c>
      <c r="DT16" s="22">
        <f>DS16/DS$7</f>
        <v>0.57068803396749701</v>
      </c>
      <c r="DV16" s="21">
        <f>SUM(DV17:DV27)</f>
        <v>187114.49989516128</v>
      </c>
      <c r="DW16" s="22">
        <f>DV16/DV$7</f>
        <v>0.48095384004211411</v>
      </c>
      <c r="DY16" s="21">
        <f>SUM(DY17:DY27)</f>
        <v>374627.36989516125</v>
      </c>
      <c r="DZ16" s="22">
        <f>DY16/DY$7</f>
        <v>0.5342576607110483</v>
      </c>
    </row>
    <row r="17" spans="1:130" x14ac:dyDescent="0.3">
      <c r="B17" s="34" t="s">
        <v>72</v>
      </c>
      <c r="C17" s="24">
        <f>F17+O17+R17+U17+X17+AD17+AG17+AJ17+AM17+AP17+AS17+AV17+AY17+BB17+BE17+BH17+BK17+BN17+BQ17+BT17+BW17+BZ17+CC17+CF17+CI17+CL17+CO17+CR17+CU17+CX17+DA17+DD17+DG17+DJ17+DM17+DP17+DS17+DV17+I17+AA17+L17+DY17</f>
        <v>8285431.2258064589</v>
      </c>
      <c r="D17" s="27">
        <f>C17/C$7</f>
        <v>0.12214200038063125</v>
      </c>
      <c r="E17" s="18"/>
      <c r="F17" s="24">
        <f>SUMIFS('[1]Workings '!$E:$E,'[1]Workings '!$D:$D,'[1]Outlet wise'!$B17,'[1]Workings '!$B:$B,'[1]Outlet wise'!F$3)</f>
        <v>109576.33064516129</v>
      </c>
      <c r="G17" s="27">
        <f>F17/F$7</f>
        <v>0.2428784894064844</v>
      </c>
      <c r="I17" s="24">
        <f>SUMIFS('[1]Workings '!$E:$E,'[1]Workings '!$D:$D,'[1]Outlet wise'!$B17,'[1]Workings '!$B:$B,'[1]Outlet wise'!I$3)</f>
        <v>264701.33064516133</v>
      </c>
      <c r="J17" s="27">
        <f>I17/I$7</f>
        <v>0.25851574681636214</v>
      </c>
      <c r="L17" s="24">
        <f>SUMIFS('[1]Workings '!$E:$E,'[1]Workings '!$D:$D,'[1]Outlet wise'!$B17,'[1]Workings '!$B:$B,'[1]Outlet wise'!L$3)</f>
        <v>0</v>
      </c>
      <c r="M17" s="27" t="e">
        <f>L17/L$7</f>
        <v>#DIV/0!</v>
      </c>
      <c r="O17" s="24">
        <f>SUMIFS('[1]Workings '!$E:$E,'[1]Workings '!$D:$D,'[1]Outlet wise'!$B17,'[1]Workings '!$B:$B,'[1]Outlet wise'!O3)</f>
        <v>206636.3306451613</v>
      </c>
      <c r="P17" s="27">
        <f>O17/O$7</f>
        <v>0.16136983828365395</v>
      </c>
      <c r="R17" s="24">
        <f>SUMIFS('[1]Workings '!$E:$E,'[1]Workings '!$D:$D,'[1]Outlet wise'!$B17,'[1]Workings '!$B:$B,'[1]Outlet wise'!R3)</f>
        <v>107012.33064516129</v>
      </c>
      <c r="S17" s="27">
        <f>R17/R$7</f>
        <v>0.31850760203483641</v>
      </c>
      <c r="U17" s="24">
        <f>SUMIFS('[1]Workings '!$E:$E,'[1]Workings '!$D:$D,'[1]Outlet wise'!$B17,'[1]Workings '!$B:$B,'[1]Outlet wise'!U3)</f>
        <v>215855.3306451613</v>
      </c>
      <c r="V17" s="27">
        <f>U17/U$7</f>
        <v>0.12898115858882506</v>
      </c>
      <c r="X17" s="24">
        <f>SUMIFS('[1]Workings '!$E:$E,'[1]Workings '!$D:$D,'[1]Outlet wise'!$B17,'[1]Workings '!$B:$B,'[1]Outlet wise'!X3)</f>
        <v>75625.330645161288</v>
      </c>
      <c r="Y17" s="27">
        <f>X17/X$7</f>
        <v>0.14501492663544543</v>
      </c>
      <c r="AA17" s="24">
        <f>SUMIFS('[1]Workings '!$E:$E,'[1]Workings '!$D:$D,'[1]Outlet wise'!$B17,'[1]Workings '!$B:$B,'[1]Outlet wise'!AA$3)</f>
        <v>0</v>
      </c>
      <c r="AB17" s="27" t="e">
        <f>AA17/AA$7</f>
        <v>#DIV/0!</v>
      </c>
      <c r="AD17" s="24">
        <f>SUMIFS('[1]Workings '!$E:$E,'[1]Workings '!$D:$D,'[1]Outlet wise'!$B17,'[1]Workings '!$B:$B,'[1]Outlet wise'!$AD$3)</f>
        <v>199373.3306451613</v>
      </c>
      <c r="AE17" s="27">
        <f>AD17/AD$7</f>
        <v>0.27991512669961333</v>
      </c>
      <c r="AG17" s="24">
        <f>SUMIFS('[1]Workings '!$E:$E,'[1]Workings '!$D:$D,'[1]Outlet wise'!$B17,'[1]Workings '!$B:$B,'[1]Outlet wise'!$AG$3)</f>
        <v>362077.33064516127</v>
      </c>
      <c r="AH17" s="27">
        <f>AG17/AG$7</f>
        <v>0.10630667740251097</v>
      </c>
      <c r="AJ17" s="24">
        <f>SUMIFS('[1]Workings '!$E:$E,'[1]Workings '!$D:$D,'[1]Outlet wise'!$B17,'[1]Workings '!$B:$B,'[1]Outlet wise'!$AJ$3)</f>
        <v>322381.33064516127</v>
      </c>
      <c r="AK17" s="27">
        <f>AJ17/AJ$7</f>
        <v>0.10583864066121557</v>
      </c>
      <c r="AM17" s="24">
        <f>SUMIFS('[1]Workings '!$E:$E,'[1]Workings '!$D:$D,'[1]Outlet wise'!$B17,'[1]Workings '!$B:$B,'[1]Outlet wise'!$AM$3)</f>
        <v>201392.3306451613</v>
      </c>
      <c r="AN17" s="27">
        <f>AM17/AM$7</f>
        <v>0.12716761918682462</v>
      </c>
      <c r="AP17" s="24">
        <f>SUMIFS('[1]Workings '!$E:$E,'[1]Workings '!$D:$D,'[1]Outlet wise'!$B17,'[1]Workings '!$B:$B,'[1]Outlet wise'!$AP$3)</f>
        <v>303402.33064516127</v>
      </c>
      <c r="AQ17" s="27">
        <f>AP17/AP$7</f>
        <v>0.10921599441522552</v>
      </c>
      <c r="AS17" s="24">
        <f>SUMIFS('[1]Workings '!$E:$E,'[1]Workings '!$D:$D,'[1]Outlet wise'!$B17,'[1]Workings '!$B:$B,'[1]Outlet wise'!$AS$3)</f>
        <v>77572.330645161288</v>
      </c>
      <c r="AT17" s="27">
        <f>AS17/AS$7</f>
        <v>0.20534307064502996</v>
      </c>
      <c r="AV17" s="24">
        <f>SUMIFS('[1]Workings '!$E:$E,'[1]Workings '!$D:$D,'[1]Outlet wise'!$B17,'[1]Workings '!$B:$B,'[1]Outlet wise'!$AV$3)</f>
        <v>316731.33064516127</v>
      </c>
      <c r="AW17" s="27">
        <f>AV17/AV$7</f>
        <v>0.20323784878531118</v>
      </c>
      <c r="AY17" s="24">
        <f>SUMIFS('[1]Workings '!$E:$E,'[1]Workings '!$D:$D,'[1]Outlet wise'!$B17,'[1]Workings '!$B:$B,'[1]Outlet wise'!$AY$3)</f>
        <v>251269.3306451613</v>
      </c>
      <c r="AZ17" s="27">
        <f>AY17/AY$7</f>
        <v>0.17142795063336805</v>
      </c>
      <c r="BB17" s="24">
        <f>SUMIFS('[1]Workings '!$E:$E,'[1]Workings '!$D:$D,'[1]Outlet wise'!$B17,'[1]Workings '!$B:$B,'[1]Outlet wise'!$BB$3)</f>
        <v>236451.3306451613</v>
      </c>
      <c r="BC17" s="27">
        <f>BB17/BB$7</f>
        <v>9.0142403817924016E-2</v>
      </c>
      <c r="BE17" s="24">
        <f>SUMIFS('[1]Workings '!$E:$E,'[1]Workings '!$D:$D,'[1]Outlet wise'!$B17,'[1]Workings '!$B:$B,'[1]Outlet wise'!$BE$3)</f>
        <v>286971.33064516127</v>
      </c>
      <c r="BF17" s="27">
        <f>BE17/BE$7</f>
        <v>0.11986029653048477</v>
      </c>
      <c r="BH17" s="24">
        <f>SUMIFS('[1]Workings '!$E:$E,'[1]Workings '!$D:$D,'[1]Outlet wise'!$B17,'[1]Workings '!$B:$B,'[1]Outlet wise'!$BH$3)</f>
        <v>270579.33064516127</v>
      </c>
      <c r="BI17" s="27">
        <f>BH17/BH$7</f>
        <v>0.10861750252473146</v>
      </c>
      <c r="BK17" s="24">
        <f>SUMIFS('[1]Workings '!$E:$E,'[1]Workings '!$D:$D,'[1]Outlet wise'!$B17,'[1]Workings '!$B:$B,'[1]Outlet wise'!$BK$3)</f>
        <v>74037.330645161288</v>
      </c>
      <c r="BL17" s="27">
        <f>BK17/BK$7</f>
        <v>0.19698722832106208</v>
      </c>
      <c r="BN17" s="24">
        <f>SUMIFS('[1]Workings '!$E:$E,'[1]Workings '!$D:$D,'[1]Outlet wise'!$B17,'[1]Workings '!$B:$B,'[1]Outlet wise'!$BN$3)</f>
        <v>203551.3306451613</v>
      </c>
      <c r="BO17" s="27">
        <f>BN17/BN$7</f>
        <v>8.1787035010762191E-2</v>
      </c>
      <c r="BQ17" s="24">
        <f>SUMIFS('[1]Workings '!$E:$E,'[1]Workings '!$D:$D,'[1]Outlet wise'!$B17,'[1]Workings '!$B:$B,'[1]Outlet wise'!$BQ$3)</f>
        <v>191370.3306451613</v>
      </c>
      <c r="BR17" s="27">
        <f>BQ17/BQ$7</f>
        <v>0.19956052820866282</v>
      </c>
      <c r="BT17" s="24">
        <f>SUMIFS('[1]Workings '!$E:$E,'[1]Workings '!$D:$D,'[1]Outlet wise'!$B17,'[1]Workings '!$B:$B,'[1]Outlet wise'!$BT$3)</f>
        <v>187105.3306451613</v>
      </c>
      <c r="BU17" s="27">
        <f>BT17/BT$7</f>
        <v>0.18215971266234976</v>
      </c>
      <c r="BW17" s="24">
        <f>SUMIFS('[1]Workings '!$E:$E,'[1]Workings '!$D:$D,'[1]Outlet wise'!$B17,'[1]Workings '!$B:$B,'[1]Outlet wise'!$BW$3)</f>
        <v>122551.33064516129</v>
      </c>
      <c r="BX17" s="27">
        <f>BW17/BW$7</f>
        <v>0.1084584366164108</v>
      </c>
      <c r="BZ17" s="24">
        <f>SUMIFS('[1]Workings '!$E:$E,'[1]Workings '!$D:$D,'[1]Outlet wise'!$B17,'[1]Workings '!$B:$B,'[1]Outlet wise'!$BZ$3)</f>
        <v>187726.3306451613</v>
      </c>
      <c r="CA17" s="27">
        <f>BZ17/BZ$7</f>
        <v>0.20429006269787217</v>
      </c>
      <c r="CC17" s="24">
        <f>SUMIFS('[1]Workings '!$E:$E,'[1]Workings '!$D:$D,'[1]Outlet wise'!$B17,'[1]Workings '!$B:$B,'[1]Outlet wise'!$CC$3)</f>
        <v>197706.3306451613</v>
      </c>
      <c r="CD17" s="27">
        <f>CC17/CC$7</f>
        <v>0.10542225871947138</v>
      </c>
      <c r="CF17" s="24">
        <f>SUMIFS('[1]Workings '!$E:$E,'[1]Workings '!$D:$D,'[1]Outlet wise'!$B17,'[1]Workings '!$B:$B,'[1]Outlet wise'!$CF$3)</f>
        <v>255930.3306451613</v>
      </c>
      <c r="CG17" s="27">
        <f>CF17/CF$7</f>
        <v>0.10365351483688261</v>
      </c>
      <c r="CI17" s="24">
        <f>SUMIFS('[1]Workings '!$E:$E,'[1]Workings '!$D:$D,'[1]Outlet wise'!$B17,'[1]Workings '!$B:$B,'[1]Outlet wise'!$CI$3)</f>
        <v>223623.3306451613</v>
      </c>
      <c r="CJ17" s="27">
        <f>CI17/CI$7</f>
        <v>8.9775864673953168E-2</v>
      </c>
      <c r="CL17" s="24">
        <f>SUMIFS('[1]Workings '!$E:$E,'[1]Workings '!$D:$D,'[1]Outlet wise'!$B17,'[1]Workings '!$B:$B,'[1]Outlet wise'!$CL$3)</f>
        <v>249715.3306451613</v>
      </c>
      <c r="CM17" s="27">
        <f>CL17/CL$7</f>
        <v>8.7682685779860298E-2</v>
      </c>
      <c r="CO17" s="24">
        <f>SUMIFS('[1]Workings '!$E:$E,'[1]Workings '!$D:$D,'[1]Outlet wise'!$B17,'[1]Workings '!$B:$B,'[1]Outlet wise'!$CO$3)</f>
        <v>252616.3306451613</v>
      </c>
      <c r="CP17" s="27">
        <f>CO17/CO$7</f>
        <v>0.1029973066009464</v>
      </c>
      <c r="CR17" s="24">
        <f>SUMIFS('[1]Workings '!$E:$E,'[1]Workings '!$D:$D,'[1]Outlet wise'!$B17,'[1]Workings '!$B:$B,'[1]Outlet wise'!$CR$3)</f>
        <v>70972.330645161288</v>
      </c>
      <c r="CS17" s="27">
        <f>CR17/CR$7</f>
        <v>0.12395337006245129</v>
      </c>
      <c r="CU17" s="24">
        <f>SUMIFS('[1]Workings '!$E:$E,'[1]Workings '!$D:$D,'[1]Outlet wise'!$B17,'[1]Workings '!$B:$B,'[1]Outlet wise'!$CU$3)</f>
        <v>236873.3306451613</v>
      </c>
      <c r="CV17" s="27">
        <f>CU17/CU$7</f>
        <v>0.11246455134860242</v>
      </c>
      <c r="CX17" s="24">
        <f>SUMIFS('[1]Workings '!$E:$E,'[1]Workings '!$D:$D,'[1]Outlet wise'!$B17,'[1]Workings '!$B:$B,'[1]Outlet wise'!$CX$3)</f>
        <v>200093.3306451613</v>
      </c>
      <c r="CY17" s="27">
        <f>CX17/CX$7</f>
        <v>0.11242834120054235</v>
      </c>
      <c r="DA17" s="24">
        <f>SUMIFS('[1]Workings '!$E:$E,'[1]Workings '!$D:$D,'[1]Outlet wise'!$B17,'[1]Workings '!$B:$B,'[1]Outlet wise'!$DA$3)</f>
        <v>260476.3306451613</v>
      </c>
      <c r="DB17" s="27">
        <f>DA17/DA$7</f>
        <v>9.8417412877990801E-2</v>
      </c>
      <c r="DD17" s="24">
        <f>SUMIFS('[1]Workings '!$E:$E,'[1]Workings '!$D:$D,'[1]Outlet wise'!$B17,'[1]Workings '!$B:$B,'[1]Outlet wise'!$DD$3)</f>
        <v>226562.3306451613</v>
      </c>
      <c r="DE17" s="27">
        <f>DD17/DD$7</f>
        <v>0.1699389139384152</v>
      </c>
      <c r="DG17" s="24">
        <f>SUMIFS('[1]Workings '!$E:$E,'[1]Workings '!$D:$D,'[1]Outlet wise'!$B17,'[1]Workings '!$B:$B,'[1]Outlet wise'!$DG$3)</f>
        <v>51526.330645161288</v>
      </c>
      <c r="DH17" s="27">
        <f>DG17/DG$7</f>
        <v>6.3214122504715378E-2</v>
      </c>
      <c r="DJ17" s="24">
        <f>SUMIFS('[1]Workings '!$E:$E,'[1]Workings '!$D:$D,'[1]Outlet wise'!$B17,'[1]Workings '!$B:$B,'[1]Outlet wise'!$DJ$3)</f>
        <v>323874.33064516127</v>
      </c>
      <c r="DK17" s="27">
        <f>DJ17/DJ$7</f>
        <v>0.10051541732481799</v>
      </c>
      <c r="DM17" s="24">
        <f>SUMIFS('[1]Workings '!$E:$E,'[1]Workings '!$D:$D,'[1]Outlet wise'!$B17,'[1]Workings '!$B:$B,'[1]Outlet wise'!$DM$3)</f>
        <v>212512.3306451613</v>
      </c>
      <c r="DN17" s="27">
        <f>DM17/DM$7</f>
        <v>9.945214949822416E-2</v>
      </c>
      <c r="DP17" s="24">
        <f>SUMIFS('[1]Workings '!$E:$E,'[1]Workings '!$D:$D,'[1]Outlet wise'!$B17,'[1]Workings '!$B:$B,'[1]Outlet wise'!$DP$3)</f>
        <v>335108.33064516127</v>
      </c>
      <c r="DQ17" s="27">
        <f>DP17/DP$7</f>
        <v>9.8724596723188854E-2</v>
      </c>
      <c r="DS17" s="24">
        <f>SUMIFS('[1]Workings '!$E:$E,'[1]Workings '!$D:$D,'[1]Outlet wise'!$B17,'[1]Workings '!$B:$B,'[1]Outlet wise'!$DS$3)</f>
        <v>258472.3306451613</v>
      </c>
      <c r="DT17" s="27">
        <f>DS17/DS$7</f>
        <v>0.1306146072330881</v>
      </c>
      <c r="DV17" s="24">
        <f>SUMIFS('[1]Workings '!$E:$E,'[1]Workings '!$D:$D,'[1]Outlet wise'!$B17,'[1]Workings '!$B:$B,'[1]Outlet wise'!DV$3)</f>
        <v>48223.330645161288</v>
      </c>
      <c r="DW17" s="27">
        <f>DV17/DV$7</f>
        <v>0.12395189077493107</v>
      </c>
      <c r="DY17" s="24">
        <f>SUMIFS('[1]Workings '!$E:$E,'[1]Workings '!$D:$D,'[1]Outlet wise'!$B17,'[1]Workings '!$B:$B,'[1]Outlet wise'!DY$3)</f>
        <v>107194.33064516129</v>
      </c>
      <c r="DZ17" s="27">
        <f>DY17/DY$7</f>
        <v>0.15287028373820427</v>
      </c>
    </row>
    <row r="18" spans="1:130" x14ac:dyDescent="0.3">
      <c r="B18" s="34" t="s">
        <v>73</v>
      </c>
      <c r="C18" s="24">
        <f t="shared" ref="C18:C27" si="0">F18+O18+R18+U18+X18+AD18+AG18+AJ18+AM18+AP18+AS18+AV18+AY18+BB18+BE18+BH18+BK18+BN18+BQ18+BT18+BW18+BZ18+CC18+CF18+CI18+CL18+CO18+CR18+CU18+CX18+DA18+DD18+DG18+DJ18+DM18+DP18+DS18+DV18+I18+AA18+L18+DY18</f>
        <v>5774391</v>
      </c>
      <c r="D18" s="27">
        <f t="shared" ref="D18:D34" si="1">C18/C$7</f>
        <v>8.5124798999374224E-2</v>
      </c>
      <c r="E18" s="18"/>
      <c r="F18" s="35">
        <f>SUMIFS('[1]Workings '!$E:$E,'[1]Workings '!$D:$D,'[1]Outlet wise'!$B18,'[1]Workings '!$B:$B,'[1]Outlet wise'!F$3)</f>
        <v>98393</v>
      </c>
      <c r="G18" s="27">
        <f t="shared" ref="G18:G34" si="2">F18/F$7</f>
        <v>0.21809037652081203</v>
      </c>
      <c r="I18" s="24">
        <f>SUMIFS('[1]Workings '!$E:$E,'[1]Workings '!$D:$D,'[1]Outlet wise'!$B18,'[1]Workings '!$B:$B,'[1]Outlet wise'!I$3)</f>
        <v>101000</v>
      </c>
      <c r="J18" s="27">
        <f t="shared" ref="J18:J28" si="3">I18/I$7</f>
        <v>9.8639815541591652E-2</v>
      </c>
      <c r="L18" s="24">
        <f>SUMIFS('[1]Workings '!$E:$E,'[1]Workings '!$D:$D,'[1]Outlet wise'!$B18,'[1]Workings '!$B:$B,'[1]Outlet wise'!L$3)</f>
        <v>0</v>
      </c>
      <c r="M18" s="27" t="e">
        <f t="shared" ref="M18:M28" si="4">L18/L$7</f>
        <v>#DIV/0!</v>
      </c>
      <c r="O18" s="24">
        <f>SUMIFS('[1]Workings '!$E:$E,'[1]Workings '!$D:$D,'[1]Outlet wise'!$B18,'[1]Workings '!$B:$B,'[1]Outlet wise'!$O$3)</f>
        <v>109500</v>
      </c>
      <c r="P18" s="27">
        <f t="shared" ref="P18:P28" si="5">O18/O$7</f>
        <v>8.5512539043307273E-2</v>
      </c>
      <c r="R18" s="35">
        <f>SUMIFS('[1]Workings '!$E:$E,'[1]Workings '!$D:$D,'[1]Outlet wise'!$B18,'[1]Workings '!$B:$B,'[1]Outlet wise'!$R$3)</f>
        <v>50390.5</v>
      </c>
      <c r="S18" s="27">
        <f t="shared" ref="S18:S28" si="6">R18/R$7</f>
        <v>0.14998044826773557</v>
      </c>
      <c r="U18" s="24">
        <f>SUMIFS('[1]Workings '!$E:$E,'[1]Workings '!$D:$D,'[1]Outlet wise'!$B18,'[1]Workings '!$B:$B,'[1]Outlet wise'!$U$3)</f>
        <v>107500</v>
      </c>
      <c r="V18" s="27">
        <f t="shared" ref="V18:V28" si="7">U18/U$7</f>
        <v>6.4235034209517719E-2</v>
      </c>
      <c r="X18" s="24">
        <f>SUMIFS('[1]Workings '!$E:$E,'[1]Workings '!$D:$D,'[1]Outlet wise'!$B18,'[1]Workings '!$B:$B,'[1]Outlet wise'!$X$3)</f>
        <v>77710</v>
      </c>
      <c r="Y18" s="27">
        <f t="shared" ref="Y18:Y28" si="8">X18/X$7</f>
        <v>0.1490123726098577</v>
      </c>
      <c r="AA18" s="24">
        <f>SUMIFS('[1]Workings '!$E:$E,'[1]Workings '!$D:$D,'[1]Outlet wise'!$B18,'[1]Workings '!$B:$B,'[1]Outlet wise'!$AA$3)</f>
        <v>105000</v>
      </c>
      <c r="AB18" s="27" t="e">
        <f t="shared" ref="AB18:AB28" si="9">AA18/AA$7</f>
        <v>#DIV/0!</v>
      </c>
      <c r="AD18" s="24">
        <f>SUMIFS('[1]Workings '!$E:$E,'[1]Workings '!$D:$D,'[1]Outlet wise'!$B18,'[1]Workings '!$B:$B,'[1]Outlet wise'!$AD$3)</f>
        <v>150000</v>
      </c>
      <c r="AE18" s="27">
        <f t="shared" ref="AE18:AE28" si="10">AD18/AD$7</f>
        <v>0.21059621599876707</v>
      </c>
      <c r="AG18" s="24">
        <f>SUMIFS('[1]Workings '!$E:$E,'[1]Workings '!$D:$D,'[1]Outlet wise'!$B18,'[1]Workings '!$B:$B,'[1]Outlet wise'!$AG$3)</f>
        <v>221500</v>
      </c>
      <c r="AH18" s="27">
        <f t="shared" ref="AH18:AH28" si="11">AG18/AG$7</f>
        <v>6.5032872957551599E-2</v>
      </c>
      <c r="AJ18" s="24">
        <f>SUMIFS('[1]Workings '!$E:$E,'[1]Workings '!$D:$D,'[1]Outlet wise'!$B18,'[1]Workings '!$B:$B,'[1]Outlet wise'!$AJ$3)</f>
        <v>174000</v>
      </c>
      <c r="AK18" s="27">
        <f t="shared" ref="AK18:AK28" si="12">AJ18/AJ$7</f>
        <v>5.7124658671136107E-2</v>
      </c>
      <c r="AM18" s="24">
        <f>SUMIFS('[1]Workings '!$E:$E,'[1]Workings '!$D:$D,'[1]Outlet wise'!$B18,'[1]Workings '!$B:$B,'[1]Outlet wise'!$AM$3)</f>
        <v>190100</v>
      </c>
      <c r="AN18" s="27">
        <f t="shared" ref="AN18:AN28" si="13">AM18/AM$7</f>
        <v>0.12003716492069001</v>
      </c>
      <c r="AP18" s="24">
        <f>SUMIFS('[1]Workings '!$E:$E,'[1]Workings '!$D:$D,'[1]Outlet wise'!$B18,'[1]Workings '!$B:$B,'[1]Outlet wise'!$AP$3)</f>
        <v>248524.5</v>
      </c>
      <c r="AQ18" s="27">
        <f t="shared" ref="AQ18:AQ28" si="14">AP18/AP$7</f>
        <v>8.9461575151151829E-2</v>
      </c>
      <c r="AS18" s="24">
        <f>SUMIFS('[1]Workings '!$E:$E,'[1]Workings '!$D:$D,'[1]Outlet wise'!$B18,'[1]Workings '!$B:$B,'[1]Outlet wise'!$AS$3)</f>
        <v>73361</v>
      </c>
      <c r="AT18" s="27">
        <f t="shared" ref="AT18:AT28" si="15">AS18/AS$7</f>
        <v>0.19419518377626183</v>
      </c>
      <c r="AV18" s="24">
        <f>SUMIFS('[1]Workings '!$E:$E,'[1]Workings '!$D:$D,'[1]Outlet wise'!$B18,'[1]Workings '!$B:$B,'[1]Outlet wise'!$AV$3)</f>
        <v>234600</v>
      </c>
      <c r="AW18" s="27">
        <f t="shared" ref="AW18:AW28" si="16">AV18/AV$7</f>
        <v>0.15053641592043873</v>
      </c>
      <c r="AY18" s="24">
        <f>SUMIFS('[1]Workings '!$E:$E,'[1]Workings '!$D:$D,'[1]Outlet wise'!$B18,'[1]Workings '!$B:$B,'[1]Outlet wise'!$AY$3)</f>
        <v>123000</v>
      </c>
      <c r="AZ18" s="27">
        <f t="shared" ref="AZ18:AZ28" si="17">AY18/AY$7</f>
        <v>8.3916480669425933E-2</v>
      </c>
      <c r="BB18" s="24">
        <f>SUMIFS('[1]Workings '!$E:$E,'[1]Workings '!$D:$D,'[1]Outlet wise'!$B18,'[1]Workings '!$B:$B,'[1]Outlet wise'!$BB$3)</f>
        <v>143825</v>
      </c>
      <c r="BC18" s="27">
        <f t="shared" ref="BC18:BC28" si="18">BB18/BB$7</f>
        <v>5.4830443092616317E-2</v>
      </c>
      <c r="BE18" s="24">
        <f>SUMIFS('[1]Workings '!$E:$E,'[1]Workings '!$D:$D,'[1]Outlet wise'!$B18,'[1]Workings '!$B:$B,'[1]Outlet wise'!$BE$3)</f>
        <v>248765</v>
      </c>
      <c r="BF18" s="27">
        <f t="shared" ref="BF18:BF28" si="19">BE18/BE$7</f>
        <v>0.10390252782175891</v>
      </c>
      <c r="BH18" s="24">
        <f>SUMIFS('[1]Workings '!$E:$E,'[1]Workings '!$D:$D,'[1]Outlet wise'!$B18,'[1]Workings '!$B:$B,'[1]Outlet wise'!$BH$3)</f>
        <v>375375</v>
      </c>
      <c r="BI18" s="27">
        <f t="shared" ref="BI18:BI28" si="20">BH18/BH$7</f>
        <v>0.15068517951095831</v>
      </c>
      <c r="BK18" s="24">
        <f>SUMIFS('[1]Workings '!$E:$E,'[1]Workings '!$D:$D,'[1]Outlet wise'!$B18,'[1]Workings '!$B:$B,'[1]Outlet wise'!$BK$3)</f>
        <v>55515</v>
      </c>
      <c r="BL18" s="27">
        <f t="shared" ref="BL18:BL28" si="21">BK18/BK$7</f>
        <v>0.1477058381893252</v>
      </c>
      <c r="BN18" s="24">
        <f>SUMIFS('[1]Workings '!$E:$E,'[1]Workings '!$D:$D,'[1]Outlet wise'!$B18,'[1]Workings '!$B:$B,'[1]Outlet wise'!$BN$3)</f>
        <v>199000</v>
      </c>
      <c r="BO18" s="27">
        <f t="shared" ref="BO18:BO28" si="22">BN18/BN$7</f>
        <v>7.9958307889983662E-2</v>
      </c>
      <c r="BQ18" s="24">
        <f>SUMIFS('[1]Workings '!$E:$E,'[1]Workings '!$D:$D,'[1]Outlet wise'!$B18,'[1]Workings '!$B:$B,'[1]Outlet wise'!$BQ$3)</f>
        <v>95000</v>
      </c>
      <c r="BR18" s="27">
        <f t="shared" ref="BR18:BR28" si="23">BQ18/BQ$7</f>
        <v>9.9065775326350566E-2</v>
      </c>
      <c r="BT18" s="24">
        <f>SUMIFS('[1]Workings '!$E:$E,'[1]Workings '!$D:$D,'[1]Outlet wise'!$B18,'[1]Workings '!$B:$B,'[1]Outlet wise'!$BT$3)</f>
        <v>91650</v>
      </c>
      <c r="BU18" s="27">
        <f t="shared" ref="BU18:BU28" si="24">BT18/BT$7</f>
        <v>8.9227482765660587E-2</v>
      </c>
      <c r="BW18" s="24">
        <f>SUMIFS('[1]Workings '!$E:$E,'[1]Workings '!$D:$D,'[1]Outlet wise'!$B18,'[1]Workings '!$B:$B,'[1]Outlet wise'!$BW$3)</f>
        <v>180018</v>
      </c>
      <c r="BX18" s="27">
        <f t="shared" ref="BX18:BX28" si="25">BW18/BW$7</f>
        <v>0.15931667767316837</v>
      </c>
      <c r="BZ18" s="24">
        <f>SUMIFS('[1]Workings '!$E:$E,'[1]Workings '!$D:$D,'[1]Outlet wise'!$B18,'[1]Workings '!$B:$B,'[1]Outlet wise'!$BZ$3)</f>
        <v>88000</v>
      </c>
      <c r="CA18" s="27">
        <f t="shared" ref="CA18:CA28" si="26">BZ18/BZ$7</f>
        <v>9.57645390267267E-2</v>
      </c>
      <c r="CC18" s="24">
        <f>SUMIFS('[1]Workings '!$E:$E,'[1]Workings '!$D:$D,'[1]Outlet wise'!$B18,'[1]Workings '!$B:$B,'[1]Outlet wise'!$CC$3)</f>
        <v>174000</v>
      </c>
      <c r="CD18" s="27">
        <f t="shared" ref="CD18:CD28" si="27">CC18/CC$7</f>
        <v>9.2781414521877173E-2</v>
      </c>
      <c r="CF18" s="24">
        <f>SUMIFS('[1]Workings '!$E:$E,'[1]Workings '!$D:$D,'[1]Outlet wise'!$B18,'[1]Workings '!$B:$B,'[1]Outlet wise'!$CF$3)</f>
        <v>155813</v>
      </c>
      <c r="CG18" s="27">
        <f t="shared" ref="CG18:CG28" si="28">CF18/CF$7</f>
        <v>6.3105318805184524E-2</v>
      </c>
      <c r="CI18" s="24">
        <f>SUMIFS('[1]Workings '!$E:$E,'[1]Workings '!$D:$D,'[1]Outlet wise'!$B18,'[1]Workings '!$B:$B,'[1]Outlet wise'!$CI$3)</f>
        <v>133003</v>
      </c>
      <c r="CJ18" s="27">
        <f t="shared" ref="CJ18:CJ28" si="29">CI18/CI$7</f>
        <v>5.3395409570106758E-2</v>
      </c>
      <c r="CL18" s="24">
        <f>SUMIFS('[1]Workings '!$E:$E,'[1]Workings '!$D:$D,'[1]Outlet wise'!$B18,'[1]Workings '!$B:$B,'[1]Outlet wise'!$CL$3)</f>
        <v>138750</v>
      </c>
      <c r="CM18" s="27">
        <f t="shared" ref="CM18:CM28" si="30">CL18/CL$7</f>
        <v>4.8719366250056684E-2</v>
      </c>
      <c r="CO18" s="24">
        <f>SUMIFS('[1]Workings '!$E:$E,'[1]Workings '!$D:$D,'[1]Outlet wise'!$B18,'[1]Workings '!$B:$B,'[1]Outlet wise'!$CO$3)</f>
        <v>167751</v>
      </c>
      <c r="CP18" s="27">
        <f t="shared" ref="CP18:CP28" si="31">CO18/CO$7</f>
        <v>6.8395820394861348E-2</v>
      </c>
      <c r="CR18" s="24">
        <f>SUMIFS('[1]Workings '!$E:$E,'[1]Workings '!$D:$D,'[1]Outlet wise'!$B18,'[1]Workings '!$B:$B,'[1]Outlet wise'!$CR$3)</f>
        <v>89867</v>
      </c>
      <c r="CS18" s="27">
        <f t="shared" ref="CS18:CS28" si="32">CR18/CR$7</f>
        <v>0.15695296189574634</v>
      </c>
      <c r="CU18" s="24">
        <f>SUMIFS('[1]Workings '!$E:$E,'[1]Workings '!$D:$D,'[1]Outlet wise'!$B18,'[1]Workings '!$B:$B,'[1]Outlet wise'!$CU$3)</f>
        <v>106838</v>
      </c>
      <c r="CV18" s="27">
        <f t="shared" ref="CV18:CV28" si="33">CU18/CU$7</f>
        <v>5.0725371675468652E-2</v>
      </c>
      <c r="CX18" s="24">
        <f>SUMIFS('[1]Workings '!$E:$E,'[1]Workings '!$D:$D,'[1]Outlet wise'!$B18,'[1]Workings '!$B:$B,'[1]Outlet wise'!$CX$3)</f>
        <v>120000</v>
      </c>
      <c r="CY18" s="27">
        <f t="shared" ref="CY18:CY28" si="34">CX18/CX$7</f>
        <v>6.7425540374407941E-2</v>
      </c>
      <c r="DA18" s="24">
        <f>SUMIFS('[1]Workings '!$E:$E,'[1]Workings '!$D:$D,'[1]Outlet wise'!$B18,'[1]Workings '!$B:$B,'[1]Outlet wise'!$DA$3)</f>
        <v>124763</v>
      </c>
      <c r="DB18" s="27">
        <f t="shared" ref="DB18:DB28" si="35">DA18/DA$7</f>
        <v>4.7139990234367435E-2</v>
      </c>
      <c r="DD18" s="24">
        <f>SUMIFS('[1]Workings '!$E:$E,'[1]Workings '!$D:$D,'[1]Outlet wise'!$B18,'[1]Workings '!$B:$B,'[1]Outlet wise'!$DD$3)</f>
        <v>130500</v>
      </c>
      <c r="DE18" s="27">
        <f t="shared" ref="DE18:DE28" si="36">DD18/DD$7</f>
        <v>9.7884887597208425E-2</v>
      </c>
      <c r="DG18" s="24">
        <f>SUMIFS('[1]Workings '!$E:$E,'[1]Workings '!$D:$D,'[1]Outlet wise'!$B18,'[1]Workings '!$B:$B,'[1]Outlet wise'!$DG$3)</f>
        <v>129940</v>
      </c>
      <c r="DH18" s="27">
        <f t="shared" ref="DH18:DH28" si="37">DG18/DG$7</f>
        <v>0.15941447751886592</v>
      </c>
      <c r="DJ18" s="24">
        <f>SUMIFS('[1]Workings '!$E:$E,'[1]Workings '!$D:$D,'[1]Outlet wise'!$B18,'[1]Workings '!$B:$B,'[1]Outlet wise'!$DJ$3)</f>
        <v>205000</v>
      </c>
      <c r="DK18" s="27">
        <f t="shared" ref="DK18:DK28" si="38">DJ18/DJ$7</f>
        <v>6.3622394866987397E-2</v>
      </c>
      <c r="DM18" s="24">
        <f>SUMIFS('[1]Workings '!$E:$E,'[1]Workings '!$D:$D,'[1]Outlet wise'!$B18,'[1]Workings '!$B:$B,'[1]Outlet wise'!$DM$3)</f>
        <v>82500</v>
      </c>
      <c r="DN18" s="27">
        <f t="shared" ref="DN18:DN28" si="39">DM18/DM$7</f>
        <v>3.8608594186957161E-2</v>
      </c>
      <c r="DP18" s="24">
        <f>SUMIFS('[1]Workings '!$E:$E,'[1]Workings '!$D:$D,'[1]Outlet wise'!$B18,'[1]Workings '!$B:$B,'[1]Outlet wise'!$DP$3)</f>
        <v>162000</v>
      </c>
      <c r="DQ18" s="27">
        <f t="shared" ref="DQ18:DQ28" si="40">DP18/DP$7</f>
        <v>4.7726013371155583E-2</v>
      </c>
      <c r="DS18" s="24">
        <f>SUMIFS('[1]Workings '!$E:$E,'[1]Workings '!$D:$D,'[1]Outlet wise'!$B18,'[1]Workings '!$B:$B,'[1]Outlet wise'!$DS$3)</f>
        <v>148400</v>
      </c>
      <c r="DT18" s="27">
        <f t="shared" ref="DT18:DT28" si="41">DS18/DS$7</f>
        <v>7.4991422350735609E-2</v>
      </c>
      <c r="DV18" s="24">
        <f>SUMIFS('[1]Workings '!$E:$E,'[1]Workings '!$D:$D,'[1]Outlet wise'!$B18,'[1]Workings '!$B:$B,'[1]Outlet wise'!DV$3)</f>
        <v>58357</v>
      </c>
      <c r="DW18" s="27">
        <f t="shared" ref="DW18:DW28" si="42">DV18/DV$7</f>
        <v>0.14999918904768672</v>
      </c>
      <c r="DY18" s="24">
        <f>SUMIFS('[1]Workings '!$E:$E,'[1]Workings '!$D:$D,'[1]Outlet wise'!$B18,'[1]Workings '!$B:$B,'[1]Outlet wise'!DY$3)</f>
        <v>105182</v>
      </c>
      <c r="DZ18" s="27">
        <f t="shared" ref="DZ18:DZ28" si="43">DY18/DY$7</f>
        <v>0.1500004905798403</v>
      </c>
    </row>
    <row r="19" spans="1:130" x14ac:dyDescent="0.3">
      <c r="B19" s="34" t="s">
        <v>74</v>
      </c>
      <c r="C19" s="24">
        <f t="shared" si="0"/>
        <v>4483881.57</v>
      </c>
      <c r="D19" s="27">
        <f t="shared" si="1"/>
        <v>6.6100393510458252E-2</v>
      </c>
      <c r="E19" s="18"/>
      <c r="F19" s="24">
        <f>SUMIFS('[1]Workings '!$E:$E,'[1]Workings '!$D:$D,'[1]Outlet wise'!$B19,'[1]Workings '!$B:$B,'[1]Outlet wise'!F$3)</f>
        <v>23919.48</v>
      </c>
      <c r="G19" s="27">
        <f t="shared" si="2"/>
        <v>5.3018084613560244E-2</v>
      </c>
      <c r="I19" s="24">
        <f>SUMIFS('[1]Workings '!$E:$E,'[1]Workings '!$D:$D,'[1]Outlet wise'!$B19,'[1]Workings '!$B:$B,'[1]Outlet wise'!I$3)</f>
        <v>65494.729999999996</v>
      </c>
      <c r="J19" s="27">
        <f t="shared" si="3"/>
        <v>6.3964238476696522E-2</v>
      </c>
      <c r="L19" s="24">
        <f>SUMIFS('[1]Workings '!$E:$E,'[1]Workings '!$D:$D,'[1]Outlet wise'!$B19,'[1]Workings '!$B:$B,'[1]Outlet wise'!L$3)</f>
        <v>0</v>
      </c>
      <c r="M19" s="27" t="e">
        <f t="shared" si="4"/>
        <v>#DIV/0!</v>
      </c>
      <c r="O19" s="24">
        <f>SUMIFS('[1]Workings '!$E:$E,'[1]Workings '!$D:$D,'[1]Outlet wise'!$B19,'[1]Workings '!$B:$B,'[1]Outlet wise'!$O$3)</f>
        <v>91070.320000000022</v>
      </c>
      <c r="P19" s="27">
        <f t="shared" si="5"/>
        <v>7.1120130545082094E-2</v>
      </c>
      <c r="R19" s="24">
        <f>SUMIFS('[1]Workings '!$E:$E,'[1]Workings '!$D:$D,'[1]Outlet wise'!$B19,'[1]Workings '!$B:$B,'[1]Outlet wise'!$R$3)</f>
        <v>15952.539999999999</v>
      </c>
      <c r="S19" s="27">
        <f t="shared" si="6"/>
        <v>4.7480558839642036E-2</v>
      </c>
      <c r="U19" s="24">
        <f>SUMIFS('[1]Workings '!$E:$E,'[1]Workings '!$D:$D,'[1]Outlet wise'!$B19,'[1]Workings '!$B:$B,'[1]Outlet wise'!$U$3)</f>
        <v>89823.03</v>
      </c>
      <c r="V19" s="27">
        <f t="shared" si="7"/>
        <v>5.3672422370721264E-2</v>
      </c>
      <c r="X19" s="24">
        <f>SUMIFS('[1]Workings '!$E:$E,'[1]Workings '!$D:$D,'[1]Outlet wise'!$B19,'[1]Workings '!$B:$B,'[1]Outlet wise'!$X$3)</f>
        <v>19953.64</v>
      </c>
      <c r="Y19" s="27">
        <f t="shared" si="8"/>
        <v>3.8261989944704165E-2</v>
      </c>
      <c r="AA19" s="24">
        <f>SUMIFS('[1]Workings '!$E:$E,'[1]Workings '!$D:$D,'[1]Outlet wise'!$B19,'[1]Workings '!$B:$B,'[1]Outlet wise'!AA$3)</f>
        <v>0</v>
      </c>
      <c r="AB19" s="27" t="e">
        <f t="shared" si="9"/>
        <v>#DIV/0!</v>
      </c>
      <c r="AD19" s="24">
        <f>SUMIFS('[1]Workings '!$E:$E,'[1]Workings '!$D:$D,'[1]Outlet wise'!$B19,'[1]Workings '!$B:$B,'[1]Outlet wise'!$AD$3)</f>
        <v>47198.27</v>
      </c>
      <c r="AE19" s="27">
        <f t="shared" si="10"/>
        <v>6.6265180424587525E-2</v>
      </c>
      <c r="AG19" s="24">
        <f>SUMIFS('[1]Workings '!$E:$E,'[1]Workings '!$D:$D,'[1]Outlet wise'!$B19,'[1]Workings '!$B:$B,'[1]Outlet wise'!$AG$3)</f>
        <v>226283.06000000006</v>
      </c>
      <c r="AH19" s="27">
        <f t="shared" si="11"/>
        <v>6.6437189586573506E-2</v>
      </c>
      <c r="AJ19" s="24">
        <f>SUMIFS('[1]Workings '!$E:$E,'[1]Workings '!$D:$D,'[1]Outlet wise'!$B19,'[1]Workings '!$B:$B,'[1]Outlet wise'!$AJ$3)</f>
        <v>184065.74</v>
      </c>
      <c r="AK19" s="27">
        <f t="shared" si="12"/>
        <v>6.0429267646839563E-2</v>
      </c>
      <c r="AM19" s="24">
        <f>SUMIFS('[1]Workings '!$E:$E,'[1]Workings '!$D:$D,'[1]Outlet wise'!$B19,'[1]Workings '!$B:$B,'[1]Outlet wise'!$AM$3)</f>
        <v>98556.33</v>
      </c>
      <c r="AN19" s="27">
        <f t="shared" si="13"/>
        <v>6.223262723928432E-2</v>
      </c>
      <c r="AP19" s="24">
        <f>SUMIFS('[1]Workings '!$E:$E,'[1]Workings '!$D:$D,'[1]Outlet wise'!$B19,'[1]Workings '!$B:$B,'[1]Outlet wise'!$AP$3)</f>
        <v>162267.72999999998</v>
      </c>
      <c r="AQ19" s="27">
        <f t="shared" si="14"/>
        <v>5.8411652460831076E-2</v>
      </c>
      <c r="AS19" s="24">
        <f>SUMIFS('[1]Workings '!$E:$E,'[1]Workings '!$D:$D,'[1]Outlet wise'!$B19,'[1]Workings '!$B:$B,'[1]Outlet wise'!$AS$3)</f>
        <v>24223.45</v>
      </c>
      <c r="AT19" s="27">
        <f t="shared" si="15"/>
        <v>6.4122317368153242E-2</v>
      </c>
      <c r="AV19" s="24">
        <f>SUMIFS('[1]Workings '!$E:$E,'[1]Workings '!$D:$D,'[1]Outlet wise'!$B19,'[1]Workings '!$B:$B,'[1]Outlet wise'!$AV$3)</f>
        <v>123541.68000000001</v>
      </c>
      <c r="AW19" s="27">
        <f t="shared" si="16"/>
        <v>7.9273323631669862E-2</v>
      </c>
      <c r="AY19" s="24">
        <f>SUMIFS('[1]Workings '!$E:$E,'[1]Workings '!$D:$D,'[1]Outlet wise'!$B19,'[1]Workings '!$B:$B,'[1]Outlet wise'!$AY$3)</f>
        <v>111315.22999999998</v>
      </c>
      <c r="AZ19" s="27">
        <f t="shared" si="17"/>
        <v>7.5944571922826831E-2</v>
      </c>
      <c r="BB19" s="24">
        <f>SUMIFS('[1]Workings '!$E:$E,'[1]Workings '!$D:$D,'[1]Outlet wise'!$B19,'[1]Workings '!$B:$B,'[1]Outlet wise'!$BB$3)</f>
        <v>164780.54</v>
      </c>
      <c r="BC19" s="27">
        <f t="shared" si="18"/>
        <v>6.2819329193398832E-2</v>
      </c>
      <c r="BE19" s="24">
        <f>SUMIFS('[1]Workings '!$E:$E,'[1]Workings '!$D:$D,'[1]Outlet wise'!$B19,'[1]Workings '!$B:$B,'[1]Outlet wise'!$BE$3)</f>
        <v>186708.99000000002</v>
      </c>
      <c r="BF19" s="27">
        <f t="shared" si="19"/>
        <v>7.7983382019365693E-2</v>
      </c>
      <c r="BH19" s="24">
        <f>SUMIFS('[1]Workings '!$E:$E,'[1]Workings '!$D:$D,'[1]Outlet wise'!$B19,'[1]Workings '!$B:$B,'[1]Outlet wise'!$BH$3)</f>
        <v>155333.62999999998</v>
      </c>
      <c r="BI19" s="27">
        <f t="shared" si="20"/>
        <v>6.2354914207495907E-2</v>
      </c>
      <c r="BK19" s="24">
        <f>SUMIFS('[1]Workings '!$E:$E,'[1]Workings '!$D:$D,'[1]Outlet wise'!$B19,'[1]Workings '!$B:$B,'[1]Outlet wise'!$BK$3)</f>
        <v>13016.86</v>
      </c>
      <c r="BL19" s="27">
        <f t="shared" si="21"/>
        <v>3.463327419423759E-2</v>
      </c>
      <c r="BN19" s="24">
        <f>SUMIFS('[1]Workings '!$E:$E,'[1]Workings '!$D:$D,'[1]Outlet wise'!$B19,'[1]Workings '!$B:$B,'[1]Outlet wise'!$BN$3)</f>
        <v>115801.35999999999</v>
      </c>
      <c r="BO19" s="27">
        <f t="shared" si="22"/>
        <v>4.6529049230948936E-2</v>
      </c>
      <c r="BQ19" s="24">
        <f>SUMIFS('[1]Workings '!$E:$E,'[1]Workings '!$D:$D,'[1]Outlet wise'!$B19,'[1]Workings '!$B:$B,'[1]Outlet wise'!$BQ$3)</f>
        <v>64649.02</v>
      </c>
      <c r="BR19" s="27">
        <f t="shared" si="23"/>
        <v>6.7415845161986773E-2</v>
      </c>
      <c r="BT19" s="24">
        <f>SUMIFS('[1]Workings '!$E:$E,'[1]Workings '!$D:$D,'[1]Outlet wise'!$B19,'[1]Workings '!$B:$B,'[1]Outlet wise'!$BT$3)</f>
        <v>79205.100000000006</v>
      </c>
      <c r="BU19" s="27">
        <f t="shared" si="24"/>
        <v>7.7111529680331956E-2</v>
      </c>
      <c r="BW19" s="24">
        <f>SUMIFS('[1]Workings '!$E:$E,'[1]Workings '!$D:$D,'[1]Outlet wise'!$B19,'[1]Workings '!$B:$B,'[1]Outlet wise'!$BW$3)</f>
        <v>63701.850000000006</v>
      </c>
      <c r="BX19" s="27">
        <f t="shared" si="25"/>
        <v>5.6376401824453783E-2</v>
      </c>
      <c r="BZ19" s="24">
        <f>SUMIFS('[1]Workings '!$E:$E,'[1]Workings '!$D:$D,'[1]Outlet wise'!$B19,'[1]Workings '!$B:$B,'[1]Outlet wise'!$BZ$3)</f>
        <v>71622.12000000001</v>
      </c>
      <c r="CA19" s="27">
        <f t="shared" si="26"/>
        <v>7.7941583021783001E-2</v>
      </c>
      <c r="CC19" s="24">
        <f>SUMIFS('[1]Workings '!$E:$E,'[1]Workings '!$D:$D,'[1]Outlet wise'!$B19,'[1]Workings '!$B:$B,'[1]Outlet wise'!$CC$3)</f>
        <v>131657.99</v>
      </c>
      <c r="CD19" s="27">
        <f t="shared" si="27"/>
        <v>7.0203531869581379E-2</v>
      </c>
      <c r="CF19" s="24">
        <f>SUMIFS('[1]Workings '!$E:$E,'[1]Workings '!$D:$D,'[1]Outlet wise'!$B19,'[1]Workings '!$B:$B,'[1]Outlet wise'!$CF$3)</f>
        <v>169026.10000000003</v>
      </c>
      <c r="CG19" s="27">
        <f t="shared" si="28"/>
        <v>6.8456713668930066E-2</v>
      </c>
      <c r="CI19" s="24">
        <f>SUMIFS('[1]Workings '!$E:$E,'[1]Workings '!$D:$D,'[1]Outlet wise'!$B19,'[1]Workings '!$B:$B,'[1]Outlet wise'!$CI$3)</f>
        <v>166456.76</v>
      </c>
      <c r="CJ19" s="27">
        <f t="shared" si="29"/>
        <v>6.6825762395682539E-2</v>
      </c>
      <c r="CL19" s="24">
        <f>SUMIFS('[1]Workings '!$E:$E,'[1]Workings '!$D:$D,'[1]Outlet wise'!$B19,'[1]Workings '!$B:$B,'[1]Outlet wise'!$CL$3)</f>
        <v>186545.84000000005</v>
      </c>
      <c r="CM19" s="27">
        <f t="shared" si="30"/>
        <v>6.550194667664487E-2</v>
      </c>
      <c r="CO19" s="24">
        <f>SUMIFS('[1]Workings '!$E:$E,'[1]Workings '!$D:$D,'[1]Outlet wise'!$B19,'[1]Workings '!$B:$B,'[1]Outlet wise'!$CO$3)</f>
        <v>130400.53</v>
      </c>
      <c r="CP19" s="27">
        <f t="shared" si="31"/>
        <v>5.3167201562284147E-2</v>
      </c>
      <c r="CR19" s="24">
        <f>SUMIFS('[1]Workings '!$E:$E,'[1]Workings '!$D:$D,'[1]Outlet wise'!$B19,'[1]Workings '!$B:$B,'[1]Outlet wise'!$CR$3)</f>
        <v>33212.550000000003</v>
      </c>
      <c r="CS19" s="27">
        <f t="shared" si="32"/>
        <v>5.8005809636580398E-2</v>
      </c>
      <c r="CU19" s="24">
        <f>SUMIFS('[1]Workings '!$E:$E,'[1]Workings '!$D:$D,'[1]Outlet wise'!$B19,'[1]Workings '!$B:$B,'[1]Outlet wise'!$CU$3)</f>
        <v>163504.22</v>
      </c>
      <c r="CV19" s="27">
        <f t="shared" si="33"/>
        <v>7.7629797731215436E-2</v>
      </c>
      <c r="CX19" s="24">
        <f>SUMIFS('[1]Workings '!$E:$E,'[1]Workings '!$D:$D,'[1]Outlet wise'!$B19,'[1]Workings '!$B:$B,'[1]Outlet wise'!$CX$3)</f>
        <v>125153.82000000002</v>
      </c>
      <c r="CY19" s="27">
        <f t="shared" si="34"/>
        <v>7.0321366195178217E-2</v>
      </c>
      <c r="DA19" s="24">
        <f>SUMIFS('[1]Workings '!$E:$E,'[1]Workings '!$D:$D,'[1]Outlet wise'!$B19,'[1]Workings '!$B:$B,'[1]Outlet wise'!$DA$3)</f>
        <v>180520.53000000009</v>
      </c>
      <c r="DB19" s="27">
        <f t="shared" si="35"/>
        <v>6.8207209038760194E-2</v>
      </c>
      <c r="DD19" s="24">
        <f>SUMIFS('[1]Workings '!$E:$E,'[1]Workings '!$D:$D,'[1]Outlet wise'!$B19,'[1]Workings '!$B:$B,'[1]Outlet wise'!$DD$3)</f>
        <v>91916.06</v>
      </c>
      <c r="DE19" s="27">
        <f t="shared" si="36"/>
        <v>6.8944009206729995E-2</v>
      </c>
      <c r="DG19" s="24">
        <f>SUMIFS('[1]Workings '!$E:$E,'[1]Workings '!$D:$D,'[1]Outlet wise'!$B19,'[1]Workings '!$B:$B,'[1]Outlet wise'!$DG$3)</f>
        <v>46898.31</v>
      </c>
      <c r="DH19" s="27">
        <f t="shared" si="37"/>
        <v>5.7536321264951555E-2</v>
      </c>
      <c r="DJ19" s="24">
        <f>SUMIFS('[1]Workings '!$E:$E,'[1]Workings '!$D:$D,'[1]Outlet wise'!$B19,'[1]Workings '!$B:$B,'[1]Outlet wise'!$DJ$3)</f>
        <v>244839.35</v>
      </c>
      <c r="DK19" s="27">
        <f t="shared" si="38"/>
        <v>7.5986662461836732E-2</v>
      </c>
      <c r="DM19" s="24">
        <f>SUMIFS('[1]Workings '!$E:$E,'[1]Workings '!$D:$D,'[1]Outlet wise'!$B19,'[1]Workings '!$B:$B,'[1]Outlet wise'!$DM$3)</f>
        <v>168222.43000000002</v>
      </c>
      <c r="DN19" s="27">
        <f t="shared" si="39"/>
        <v>7.8725230703197688E-2</v>
      </c>
      <c r="DP19" s="24">
        <f>SUMIFS('[1]Workings '!$E:$E,'[1]Workings '!$D:$D,'[1]Outlet wise'!$B19,'[1]Workings '!$B:$B,'[1]Outlet wise'!$DP$3)</f>
        <v>200912.63</v>
      </c>
      <c r="DQ19" s="27">
        <f t="shared" si="40"/>
        <v>5.9189869542061943E-2</v>
      </c>
      <c r="DS19" s="24">
        <f>SUMIFS('[1]Workings '!$E:$E,'[1]Workings '!$D:$D,'[1]Outlet wise'!$B19,'[1]Workings '!$B:$B,'[1]Outlet wise'!$DS$3)</f>
        <v>162439.57999999996</v>
      </c>
      <c r="DT19" s="27">
        <f t="shared" si="41"/>
        <v>8.2086085918167809E-2</v>
      </c>
      <c r="DV19" s="24">
        <f>SUMIFS('[1]Workings '!$E:$E,'[1]Workings '!$D:$D,'[1]Outlet wise'!$B19,'[1]Workings '!$B:$B,'[1]Outlet wise'!DV$3)</f>
        <v>18177</v>
      </c>
      <c r="DW19" s="27">
        <f t="shared" si="42"/>
        <v>4.6721648805109948E-2</v>
      </c>
      <c r="DY19" s="24">
        <f>SUMIFS('[1]Workings '!$E:$E,'[1]Workings '!$D:$D,'[1]Outlet wise'!$B19,'[1]Workings '!$B:$B,'[1]Outlet wise'!DY$3)</f>
        <v>65513.17</v>
      </c>
      <c r="DZ19" s="27">
        <f t="shared" si="43"/>
        <v>9.3428606029933595E-2</v>
      </c>
    </row>
    <row r="20" spans="1:130" x14ac:dyDescent="0.3">
      <c r="B20" s="34" t="s">
        <v>75</v>
      </c>
      <c r="C20" s="24">
        <f t="shared" si="0"/>
        <v>1088918.5999999996</v>
      </c>
      <c r="D20" s="27">
        <f t="shared" si="1"/>
        <v>1.6052597919274943E-2</v>
      </c>
      <c r="E20" s="18"/>
      <c r="F20" s="24">
        <f>SUMIFS('[1]Workings '!$E:$E,'[1]Workings '!$D:$D,'[1]Outlet wise'!$B20,'[1]Workings '!$B:$B,'[1]Outlet wise'!F$3)</f>
        <v>0</v>
      </c>
      <c r="G20" s="27">
        <f t="shared" si="2"/>
        <v>0</v>
      </c>
      <c r="I20" s="24">
        <f>SUMIFS('[1]Workings '!$E:$E,'[1]Workings '!$D:$D,'[1]Outlet wise'!$B20,'[1]Workings '!$B:$B,'[1]Outlet wise'!I$3)</f>
        <v>17937.760000000002</v>
      </c>
      <c r="J20" s="27">
        <f t="shared" si="3"/>
        <v>1.7518587501280609E-2</v>
      </c>
      <c r="L20" s="24">
        <f>SUMIFS('[1]Workings '!$E:$E,'[1]Workings '!$D:$D,'[1]Outlet wise'!$B20,'[1]Workings '!$B:$B,'[1]Outlet wise'!L$3)</f>
        <v>0</v>
      </c>
      <c r="M20" s="27" t="e">
        <f t="shared" si="4"/>
        <v>#DIV/0!</v>
      </c>
      <c r="O20" s="24">
        <f>SUMIFS('[1]Workings '!$E:$E,'[1]Workings '!$D:$D,'[1]Outlet wise'!$B20,'[1]Workings '!$B:$B,'[1]Outlet wise'!$O$3)</f>
        <v>27966.04</v>
      </c>
      <c r="P20" s="27">
        <f t="shared" si="5"/>
        <v>2.1839699428188978E-2</v>
      </c>
      <c r="R20" s="24">
        <f>SUMIFS('[1]Workings '!$E:$E,'[1]Workings '!$D:$D,'[1]Outlet wise'!$B20,'[1]Workings '!$B:$B,'[1]Outlet wise'!$R$3)</f>
        <v>43.42</v>
      </c>
      <c r="S20" s="27">
        <f t="shared" si="6"/>
        <v>1.2923370603159482E-4</v>
      </c>
      <c r="U20" s="24">
        <f>SUMIFS('[1]Workings '!$E:$E,'[1]Workings '!$D:$D,'[1]Outlet wise'!$B20,'[1]Workings '!$B:$B,'[1]Outlet wise'!$U$3)</f>
        <v>54331.669999999991</v>
      </c>
      <c r="V20" s="27">
        <f t="shared" si="7"/>
        <v>3.2465085405676525E-2</v>
      </c>
      <c r="X20" s="24">
        <f>SUMIFS('[1]Workings '!$E:$E,'[1]Workings '!$D:$D,'[1]Outlet wise'!$B20,'[1]Workings '!$B:$B,'[1]Outlet wise'!$X$3)</f>
        <v>3431.25</v>
      </c>
      <c r="Y20" s="27">
        <f t="shared" si="8"/>
        <v>6.5795741026582711E-3</v>
      </c>
      <c r="AA20" s="24">
        <f>SUMIFS('[1]Workings '!$E:$E,'[1]Workings '!$D:$D,'[1]Outlet wise'!$B20,'[1]Workings '!$B:$B,'[1]Outlet wise'!AA$3)</f>
        <v>0</v>
      </c>
      <c r="AB20" s="27" t="e">
        <f t="shared" si="9"/>
        <v>#DIV/0!</v>
      </c>
      <c r="AD20" s="24">
        <f>SUMIFS('[1]Workings '!$E:$E,'[1]Workings '!$D:$D,'[1]Outlet wise'!$B20,'[1]Workings '!$B:$B,'[1]Outlet wise'!$AD$3)</f>
        <v>35787.519999999997</v>
      </c>
      <c r="AE20" s="27">
        <f t="shared" si="10"/>
        <v>5.0244775279867974E-2</v>
      </c>
      <c r="AG20" s="24">
        <f>SUMIFS('[1]Workings '!$E:$E,'[1]Workings '!$D:$D,'[1]Outlet wise'!$B20,'[1]Workings '!$B:$B,'[1]Outlet wise'!$AG$3)</f>
        <v>83943.889999999898</v>
      </c>
      <c r="AH20" s="27">
        <f t="shared" si="11"/>
        <v>2.4646105345068531E-2</v>
      </c>
      <c r="AJ20" s="24">
        <f>SUMIFS('[1]Workings '!$E:$E,'[1]Workings '!$D:$D,'[1]Outlet wise'!$B20,'[1]Workings '!$B:$B,'[1]Outlet wise'!$AJ$3)</f>
        <v>41405.139999999985</v>
      </c>
      <c r="AK20" s="27">
        <f t="shared" si="12"/>
        <v>1.3593416607647147E-2</v>
      </c>
      <c r="AM20" s="24">
        <f>SUMIFS('[1]Workings '!$E:$E,'[1]Workings '!$D:$D,'[1]Outlet wise'!$B20,'[1]Workings '!$B:$B,'[1]Outlet wise'!$AM$3)</f>
        <v>21288.130000000005</v>
      </c>
      <c r="AN20" s="27">
        <f t="shared" si="13"/>
        <v>1.344222394351967E-2</v>
      </c>
      <c r="AP20" s="24">
        <f>SUMIFS('[1]Workings '!$E:$E,'[1]Workings '!$D:$D,'[1]Outlet wise'!$B20,'[1]Workings '!$B:$B,'[1]Outlet wise'!$AP$3)</f>
        <v>65411.939999999981</v>
      </c>
      <c r="AQ20" s="27">
        <f t="shared" si="14"/>
        <v>2.3546391547282594E-2</v>
      </c>
      <c r="AS20" s="24">
        <f>SUMIFS('[1]Workings '!$E:$E,'[1]Workings '!$D:$D,'[1]Outlet wise'!$B20,'[1]Workings '!$B:$B,'[1]Outlet wise'!$AS$3)</f>
        <v>384.52</v>
      </c>
      <c r="AT20" s="27">
        <f t="shared" si="15"/>
        <v>1.0178696046352722E-3</v>
      </c>
      <c r="AV20" s="24">
        <f>SUMIFS('[1]Workings '!$E:$E,'[1]Workings '!$D:$D,'[1]Outlet wise'!$B20,'[1]Workings '!$B:$B,'[1]Outlet wise'!$AV$3)</f>
        <v>37399.899999999994</v>
      </c>
      <c r="AW20" s="27">
        <f t="shared" si="16"/>
        <v>2.399849489250987E-2</v>
      </c>
      <c r="AY20" s="24">
        <f>SUMIFS('[1]Workings '!$E:$E,'[1]Workings '!$D:$D,'[1]Outlet wise'!$B20,'[1]Workings '!$B:$B,'[1]Outlet wise'!$AY$3)</f>
        <v>28416.889999999996</v>
      </c>
      <c r="AZ20" s="27">
        <f t="shared" si="17"/>
        <v>1.9387360978619532E-2</v>
      </c>
      <c r="BB20" s="24">
        <f>SUMIFS('[1]Workings '!$E:$E,'[1]Workings '!$D:$D,'[1]Outlet wise'!$B20,'[1]Workings '!$B:$B,'[1]Outlet wise'!$BB$3)</f>
        <v>43275.38999999997</v>
      </c>
      <c r="BC20" s="27">
        <f t="shared" si="18"/>
        <v>1.6497888466579354E-2</v>
      </c>
      <c r="BE20" s="24">
        <f>SUMIFS('[1]Workings '!$E:$E,'[1]Workings '!$D:$D,'[1]Outlet wise'!$B20,'[1]Workings '!$B:$B,'[1]Outlet wise'!$BE$3)</f>
        <v>31846.759999999984</v>
      </c>
      <c r="BF20" s="27">
        <f t="shared" si="19"/>
        <v>1.3301545100528117E-2</v>
      </c>
      <c r="BH20" s="24">
        <f>SUMIFS('[1]Workings '!$E:$E,'[1]Workings '!$D:$D,'[1]Outlet wise'!$B20,'[1]Workings '!$B:$B,'[1]Outlet wise'!$BH$3)</f>
        <v>44570.789999999986</v>
      </c>
      <c r="BI20" s="27">
        <f t="shared" si="20"/>
        <v>1.7891861450803126E-2</v>
      </c>
      <c r="BK20" s="24">
        <f>SUMIFS('[1]Workings '!$E:$E,'[1]Workings '!$D:$D,'[1]Outlet wise'!$B20,'[1]Workings '!$B:$B,'[1]Outlet wise'!$BK$3)</f>
        <v>5749.15</v>
      </c>
      <c r="BL20" s="27">
        <f t="shared" si="21"/>
        <v>1.5296460769632692E-2</v>
      </c>
      <c r="BN20" s="24">
        <f>SUMIFS('[1]Workings '!$E:$E,'[1]Workings '!$D:$D,'[1]Outlet wise'!$B20,'[1]Workings '!$B:$B,'[1]Outlet wise'!$BN$3)</f>
        <v>46310.049999999981</v>
      </c>
      <c r="BO20" s="27">
        <f t="shared" si="22"/>
        <v>1.8607403197490133E-2</v>
      </c>
      <c r="BQ20" s="24">
        <f>SUMIFS('[1]Workings '!$E:$E,'[1]Workings '!$D:$D,'[1]Outlet wise'!$B20,'[1]Workings '!$B:$B,'[1]Outlet wise'!$BQ$3)</f>
        <v>30041.589999999997</v>
      </c>
      <c r="BR20" s="27">
        <f t="shared" si="23"/>
        <v>3.1327299004066729E-2</v>
      </c>
      <c r="BT20" s="24">
        <f>SUMIFS('[1]Workings '!$E:$E,'[1]Workings '!$D:$D,'[1]Outlet wise'!$B20,'[1]Workings '!$B:$B,'[1]Outlet wise'!$BT$3)</f>
        <v>36739.33</v>
      </c>
      <c r="BU20" s="27">
        <f t="shared" si="24"/>
        <v>3.5768226234554473E-2</v>
      </c>
      <c r="BW20" s="24">
        <f>SUMIFS('[1]Workings '!$E:$E,'[1]Workings '!$D:$D,'[1]Outlet wise'!$B20,'[1]Workings '!$B:$B,'[1]Outlet wise'!$BW$3)</f>
        <v>568.99</v>
      </c>
      <c r="BX20" s="27">
        <f t="shared" si="25"/>
        <v>5.0355851320010262E-4</v>
      </c>
      <c r="BZ20" s="24">
        <f>SUMIFS('[1]Workings '!$E:$E,'[1]Workings '!$D:$D,'[1]Outlet wise'!$B20,'[1]Workings '!$B:$B,'[1]Outlet wise'!$BZ$3)</f>
        <v>16907.669999999998</v>
      </c>
      <c r="CA20" s="27">
        <f t="shared" si="26"/>
        <v>1.8399491176886548E-2</v>
      </c>
      <c r="CC20" s="24">
        <f>SUMIFS('[1]Workings '!$E:$E,'[1]Workings '!$D:$D,'[1]Outlet wise'!$B20,'[1]Workings '!$B:$B,'[1]Outlet wise'!$CC$3)</f>
        <v>36421.579999999994</v>
      </c>
      <c r="CD20" s="27">
        <f t="shared" si="27"/>
        <v>1.9420952365067301E-2</v>
      </c>
      <c r="CF20" s="24">
        <f>SUMIFS('[1]Workings '!$E:$E,'[1]Workings '!$D:$D,'[1]Outlet wise'!$B20,'[1]Workings '!$B:$B,'[1]Outlet wise'!$CF$3)</f>
        <v>56651.079999999994</v>
      </c>
      <c r="CG20" s="27">
        <f t="shared" si="28"/>
        <v>2.294407054647566E-2</v>
      </c>
      <c r="CI20" s="24">
        <f>SUMIFS('[1]Workings '!$E:$E,'[1]Workings '!$D:$D,'[1]Outlet wise'!$B20,'[1]Workings '!$B:$B,'[1]Outlet wise'!$CI$3)</f>
        <v>17965.449999999997</v>
      </c>
      <c r="CJ20" s="27">
        <f t="shared" si="29"/>
        <v>7.2124129595668839E-3</v>
      </c>
      <c r="CL20" s="24">
        <f>SUMIFS('[1]Workings '!$E:$E,'[1]Workings '!$D:$D,'[1]Outlet wise'!$B20,'[1]Workings '!$B:$B,'[1]Outlet wise'!$CL$3)</f>
        <v>37459.369999999988</v>
      </c>
      <c r="CM20" s="27">
        <f t="shared" si="30"/>
        <v>1.3153129848838813E-2</v>
      </c>
      <c r="CO20" s="24">
        <f>SUMIFS('[1]Workings '!$E:$E,'[1]Workings '!$D:$D,'[1]Outlet wise'!$B20,'[1]Workings '!$B:$B,'[1]Outlet wise'!$CO$3)</f>
        <v>37521.279999999984</v>
      </c>
      <c r="CP20" s="27">
        <f t="shared" si="31"/>
        <v>1.5298261875430262E-2</v>
      </c>
      <c r="CR20" s="24">
        <f>SUMIFS('[1]Workings '!$E:$E,'[1]Workings '!$D:$D,'[1]Outlet wise'!$B20,'[1]Workings '!$B:$B,'[1]Outlet wise'!$CR$3)</f>
        <v>1460.24</v>
      </c>
      <c r="CS20" s="27">
        <f t="shared" si="32"/>
        <v>2.5503131636601269E-3</v>
      </c>
      <c r="CU20" s="24">
        <f>SUMIFS('[1]Workings '!$E:$E,'[1]Workings '!$D:$D,'[1]Outlet wise'!$B20,'[1]Workings '!$B:$B,'[1]Outlet wise'!$CU$3)</f>
        <v>16336.950000000004</v>
      </c>
      <c r="CV20" s="27">
        <f t="shared" si="33"/>
        <v>7.7565834328005741E-3</v>
      </c>
      <c r="CX20" s="24">
        <f>SUMIFS('[1]Workings '!$E:$E,'[1]Workings '!$D:$D,'[1]Outlet wise'!$B20,'[1]Workings '!$B:$B,'[1]Outlet wise'!$CX$3)</f>
        <v>18843.729999999996</v>
      </c>
      <c r="CY20" s="27">
        <f t="shared" si="34"/>
        <v>1.0587905649328683E-2</v>
      </c>
      <c r="DA20" s="24">
        <f>SUMIFS('[1]Workings '!$E:$E,'[1]Workings '!$D:$D,'[1]Outlet wise'!$B20,'[1]Workings '!$B:$B,'[1]Outlet wise'!$DA$3)</f>
        <v>61020.169999999976</v>
      </c>
      <c r="DB20" s="27">
        <f t="shared" si="35"/>
        <v>2.305563522758702E-2</v>
      </c>
      <c r="DD20" s="24">
        <f>SUMIFS('[1]Workings '!$E:$E,'[1]Workings '!$D:$D,'[1]Outlet wise'!$B20,'[1]Workings '!$B:$B,'[1]Outlet wise'!$DD$3)</f>
        <v>22085.560000000005</v>
      </c>
      <c r="DE20" s="27">
        <f t="shared" si="36"/>
        <v>1.6565843357252131E-2</v>
      </c>
      <c r="DG20" s="24">
        <f>SUMIFS('[1]Workings '!$E:$E,'[1]Workings '!$D:$D,'[1]Outlet wise'!$B20,'[1]Workings '!$B:$B,'[1]Outlet wise'!$DG$3)</f>
        <v>845.23</v>
      </c>
      <c r="DH20" s="27">
        <f t="shared" si="37"/>
        <v>1.036954739366408E-3</v>
      </c>
      <c r="DJ20" s="24">
        <f>SUMIFS('[1]Workings '!$E:$E,'[1]Workings '!$D:$D,'[1]Outlet wise'!$B20,'[1]Workings '!$B:$B,'[1]Outlet wise'!$DJ$3)</f>
        <v>11070.48</v>
      </c>
      <c r="DK20" s="27">
        <f t="shared" si="38"/>
        <v>3.4357582923272515E-3</v>
      </c>
      <c r="DM20" s="24">
        <f>SUMIFS('[1]Workings '!$E:$E,'[1]Workings '!$D:$D,'[1]Outlet wise'!$B20,'[1]Workings '!$B:$B,'[1]Outlet wise'!$DM$3)</f>
        <v>34409.950000000004</v>
      </c>
      <c r="DN20" s="27">
        <f t="shared" si="39"/>
        <v>1.610327024901196E-2</v>
      </c>
      <c r="DP20" s="24">
        <f>SUMIFS('[1]Workings '!$E:$E,'[1]Workings '!$D:$D,'[1]Outlet wise'!$B20,'[1]Workings '!$B:$B,'[1]Outlet wise'!$DP$3)</f>
        <v>34918.149999999994</v>
      </c>
      <c r="DQ20" s="27">
        <f t="shared" si="40"/>
        <v>1.0287062307382815E-2</v>
      </c>
      <c r="DS20" s="24">
        <f>SUMIFS('[1]Workings '!$E:$E,'[1]Workings '!$D:$D,'[1]Outlet wise'!$B20,'[1]Workings '!$B:$B,'[1]Outlet wise'!$DS$3)</f>
        <v>28151.589999999989</v>
      </c>
      <c r="DT20" s="27">
        <f t="shared" si="41"/>
        <v>1.4225928406568358E-2</v>
      </c>
      <c r="DV20" s="24">
        <f>SUMIFS('[1]Workings '!$E:$E,'[1]Workings '!$D:$D,'[1]Outlet wise'!$B20,'[1]Workings '!$B:$B,'[1]Outlet wise'!DV$3)</f>
        <v>0</v>
      </c>
      <c r="DW20" s="27">
        <f t="shared" si="42"/>
        <v>0</v>
      </c>
      <c r="DY20" s="24">
        <f>SUMIFS('[1]Workings '!$E:$E,'[1]Workings '!$D:$D,'[1]Outlet wise'!$B20,'[1]Workings '!$B:$B,'[1]Outlet wise'!DY$3)</f>
        <v>0</v>
      </c>
      <c r="DZ20" s="27">
        <f t="shared" si="43"/>
        <v>0</v>
      </c>
    </row>
    <row r="21" spans="1:130" x14ac:dyDescent="0.3">
      <c r="B21" s="34" t="s">
        <v>76</v>
      </c>
      <c r="C21" s="24">
        <f t="shared" si="0"/>
        <v>9686368.7349999957</v>
      </c>
      <c r="D21" s="27">
        <f t="shared" si="1"/>
        <v>0.14279431226612424</v>
      </c>
      <c r="E21" s="18"/>
      <c r="F21" s="24">
        <f>SUMIFS('[1]Workings '!$E:$E,'[1]Workings '!$D:$D,'[1]Outlet wise'!$B21,'[1]Workings '!$B:$B,'[1]Outlet wise'!F$3)</f>
        <v>0</v>
      </c>
      <c r="G21" s="27">
        <f t="shared" si="2"/>
        <v>0</v>
      </c>
      <c r="I21" s="24">
        <f>SUMIFS('[1]Workings '!$E:$E,'[1]Workings '!$D:$D,'[1]Outlet wise'!$B21,'[1]Workings '!$B:$B,'[1]Outlet wise'!I$3)</f>
        <v>18491.78</v>
      </c>
      <c r="J21" s="27">
        <f t="shared" si="3"/>
        <v>1.8059661071640531E-2</v>
      </c>
      <c r="L21" s="24">
        <f>SUMIFS('[1]Workings '!$E:$E,'[1]Workings '!$D:$D,'[1]Outlet wise'!$B21,'[1]Workings '!$B:$B,'[1]Outlet wise'!L$3)</f>
        <v>0</v>
      </c>
      <c r="M21" s="27" t="e">
        <f t="shared" si="4"/>
        <v>#DIV/0!</v>
      </c>
      <c r="O21" s="24">
        <f>SUMIFS('[1]Workings '!$E:$E,'[1]Workings '!$D:$D,'[1]Outlet wise'!$B21,'[1]Workings '!$B:$B,'[1]Outlet wise'!$O$3)</f>
        <v>209126.31000000003</v>
      </c>
      <c r="P21" s="27">
        <f t="shared" si="5"/>
        <v>0.16331435387084733</v>
      </c>
      <c r="R21" s="24">
        <f>SUMIFS('[1]Workings '!$E:$E,'[1]Workings '!$D:$D,'[1]Outlet wise'!$B21,'[1]Workings '!$B:$B,'[1]Outlet wise'!$R$3)</f>
        <v>0</v>
      </c>
      <c r="S21" s="27">
        <f t="shared" si="6"/>
        <v>0</v>
      </c>
      <c r="U21" s="24">
        <f>SUMIFS('[1]Workings '!$E:$E,'[1]Workings '!$D:$D,'[1]Outlet wise'!$B21,'[1]Workings '!$B:$B,'[1]Outlet wise'!$U$3)</f>
        <v>256577.215</v>
      </c>
      <c r="V21" s="27">
        <f t="shared" si="7"/>
        <v>0.15331391798053751</v>
      </c>
      <c r="X21" s="24">
        <f>SUMIFS('[1]Workings '!$E:$E,'[1]Workings '!$D:$D,'[1]Outlet wise'!$B21,'[1]Workings '!$B:$B,'[1]Outlet wise'!$X$3)</f>
        <v>0</v>
      </c>
      <c r="Y21" s="27">
        <f t="shared" si="8"/>
        <v>0</v>
      </c>
      <c r="AA21" s="24">
        <f>SUMIFS('[1]Workings '!$E:$E,'[1]Workings '!$D:$D,'[1]Outlet wise'!$B21,'[1]Workings '!$B:$B,'[1]Outlet wise'!AA$3)</f>
        <v>0</v>
      </c>
      <c r="AB21" s="27" t="e">
        <f t="shared" si="9"/>
        <v>#DIV/0!</v>
      </c>
      <c r="AD21" s="24">
        <f>SUMIFS('[1]Workings '!$E:$E,'[1]Workings '!$D:$D,'[1]Outlet wise'!$B21,'[1]Workings '!$B:$B,'[1]Outlet wise'!$AD$3)</f>
        <v>77998.709999999992</v>
      </c>
      <c r="AE21" s="27">
        <f t="shared" si="10"/>
        <v>0.10950822119190128</v>
      </c>
      <c r="AG21" s="24">
        <f>SUMIFS('[1]Workings '!$E:$E,'[1]Workings '!$D:$D,'[1]Outlet wise'!$B21,'[1]Workings '!$B:$B,'[1]Outlet wise'!$AG$3)</f>
        <v>572604.12999999977</v>
      </c>
      <c r="AH21" s="27">
        <f t="shared" si="11"/>
        <v>0.16811779522013248</v>
      </c>
      <c r="AJ21" s="24">
        <f>SUMIFS('[1]Workings '!$E:$E,'[1]Workings '!$D:$D,'[1]Outlet wise'!$B21,'[1]Workings '!$B:$B,'[1]Outlet wise'!$AJ$3)</f>
        <v>710667.03000000014</v>
      </c>
      <c r="AK21" s="27">
        <f t="shared" si="12"/>
        <v>0.23331385929643708</v>
      </c>
      <c r="AM21" s="24">
        <f>SUMIFS('[1]Workings '!$E:$E,'[1]Workings '!$D:$D,'[1]Outlet wise'!$B21,'[1]Workings '!$B:$B,'[1]Outlet wise'!$AM$3)</f>
        <v>178405.34999999998</v>
      </c>
      <c r="AN21" s="27">
        <f t="shared" si="13"/>
        <v>0.11265266923031783</v>
      </c>
      <c r="AP21" s="24">
        <f>SUMIFS('[1]Workings '!$E:$E,'[1]Workings '!$D:$D,'[1]Outlet wise'!$B21,'[1]Workings '!$B:$B,'[1]Outlet wise'!$AP$3)</f>
        <v>515858.35999999964</v>
      </c>
      <c r="AQ21" s="27">
        <f t="shared" si="14"/>
        <v>0.18569397158223799</v>
      </c>
      <c r="AS21" s="24">
        <f>SUMIFS('[1]Workings '!$E:$E,'[1]Workings '!$D:$D,'[1]Outlet wise'!$B21,'[1]Workings '!$B:$B,'[1]Outlet wise'!$AS$3)</f>
        <v>0</v>
      </c>
      <c r="AT21" s="27">
        <f t="shared" si="15"/>
        <v>0</v>
      </c>
      <c r="AV21" s="24">
        <f>SUMIFS('[1]Workings '!$E:$E,'[1]Workings '!$D:$D,'[1]Outlet wise'!$B21,'[1]Workings '!$B:$B,'[1]Outlet wise'!$AV$3)</f>
        <v>349504.42</v>
      </c>
      <c r="AW21" s="27">
        <f t="shared" si="16"/>
        <v>0.22426744558888193</v>
      </c>
      <c r="AY21" s="24">
        <f>SUMIFS('[1]Workings '!$E:$E,'[1]Workings '!$D:$D,'[1]Outlet wise'!$B21,'[1]Workings '!$B:$B,'[1]Outlet wise'!$AY$3)</f>
        <v>89819.810000000027</v>
      </c>
      <c r="AZ21" s="27">
        <f t="shared" si="17"/>
        <v>6.1279368695906604E-2</v>
      </c>
      <c r="BB21" s="24">
        <f>SUMIFS('[1]Workings '!$E:$E,'[1]Workings '!$D:$D,'[1]Outlet wise'!$B21,'[1]Workings '!$B:$B,'[1]Outlet wise'!$BB$3)</f>
        <v>348839.94999999995</v>
      </c>
      <c r="BC21" s="27">
        <f t="shared" si="18"/>
        <v>0.13298834713649307</v>
      </c>
      <c r="BE21" s="24">
        <f>SUMIFS('[1]Workings '!$E:$E,'[1]Workings '!$D:$D,'[1]Outlet wise'!$B21,'[1]Workings '!$B:$B,'[1]Outlet wise'!$BE$3)</f>
        <v>417403.67999999993</v>
      </c>
      <c r="BF21" s="27">
        <f t="shared" si="19"/>
        <v>0.17433842169961428</v>
      </c>
      <c r="BH21" s="24">
        <f>SUMIFS('[1]Workings '!$E:$E,'[1]Workings '!$D:$D,'[1]Outlet wise'!$B21,'[1]Workings '!$B:$B,'[1]Outlet wise'!$BH$3)</f>
        <v>323082.33</v>
      </c>
      <c r="BI21" s="27">
        <f t="shared" si="20"/>
        <v>0.12969355682415898</v>
      </c>
      <c r="BK21" s="24">
        <f>SUMIFS('[1]Workings '!$E:$E,'[1]Workings '!$D:$D,'[1]Outlet wise'!$B21,'[1]Workings '!$B:$B,'[1]Outlet wise'!$BK$3)</f>
        <v>0</v>
      </c>
      <c r="BL21" s="27">
        <f t="shared" si="21"/>
        <v>0</v>
      </c>
      <c r="BN21" s="24">
        <f>SUMIFS('[1]Workings '!$E:$E,'[1]Workings '!$D:$D,'[1]Outlet wise'!$B21,'[1]Workings '!$B:$B,'[1]Outlet wise'!$BN$3)</f>
        <v>67393.909999999989</v>
      </c>
      <c r="BO21" s="27">
        <f t="shared" si="22"/>
        <v>2.7078909576330894E-2</v>
      </c>
      <c r="BQ21" s="24">
        <f>SUMIFS('[1]Workings '!$E:$E,'[1]Workings '!$D:$D,'[1]Outlet wise'!$B21,'[1]Workings '!$B:$B,'[1]Outlet wise'!$BQ$3)</f>
        <v>126136.84999999999</v>
      </c>
      <c r="BR21" s="27">
        <f t="shared" si="23"/>
        <v>0.13153520886814296</v>
      </c>
      <c r="BT21" s="24">
        <f>SUMIFS('[1]Workings '!$E:$E,'[1]Workings '!$D:$D,'[1]Outlet wise'!$B21,'[1]Workings '!$B:$B,'[1]Outlet wise'!$BT$3)</f>
        <v>120787.78</v>
      </c>
      <c r="BU21" s="27">
        <f t="shared" si="24"/>
        <v>0.11759508519642556</v>
      </c>
      <c r="BW21" s="24">
        <f>SUMIFS('[1]Workings '!$E:$E,'[1]Workings '!$D:$D,'[1]Outlet wise'!$B21,'[1]Workings '!$B:$B,'[1]Outlet wise'!$BW$3)</f>
        <v>71417.790000000023</v>
      </c>
      <c r="BX21" s="27">
        <f t="shared" si="25"/>
        <v>6.3205040771256368E-2</v>
      </c>
      <c r="BZ21" s="24">
        <f>SUMIFS('[1]Workings '!$E:$E,'[1]Workings '!$D:$D,'[1]Outlet wise'!$B21,'[1]Workings '!$B:$B,'[1]Outlet wise'!$BZ$3)</f>
        <v>150210.28999999998</v>
      </c>
      <c r="CA21" s="27">
        <f t="shared" si="26"/>
        <v>0.1634638543059197</v>
      </c>
      <c r="CC21" s="24">
        <f>SUMIFS('[1]Workings '!$E:$E,'[1]Workings '!$D:$D,'[1]Outlet wise'!$B21,'[1]Workings '!$B:$B,'[1]Outlet wise'!$CC$3)</f>
        <v>247443.32999999996</v>
      </c>
      <c r="CD21" s="27">
        <f t="shared" si="27"/>
        <v>0.13194334581266462</v>
      </c>
      <c r="CF21" s="24">
        <f>SUMIFS('[1]Workings '!$E:$E,'[1]Workings '!$D:$D,'[1]Outlet wise'!$B21,'[1]Workings '!$B:$B,'[1]Outlet wise'!$CF$3)</f>
        <v>474735.6599999998</v>
      </c>
      <c r="CG21" s="27">
        <f t="shared" si="28"/>
        <v>0.19227115306482559</v>
      </c>
      <c r="CI21" s="24">
        <f>SUMIFS('[1]Workings '!$E:$E,'[1]Workings '!$D:$D,'[1]Outlet wise'!$B21,'[1]Workings '!$B:$B,'[1]Outlet wise'!$CI$3)</f>
        <v>566652.34</v>
      </c>
      <c r="CJ21" s="27">
        <f t="shared" si="29"/>
        <v>0.22748835573753515</v>
      </c>
      <c r="CL21" s="24">
        <f>SUMIFS('[1]Workings '!$E:$E,'[1]Workings '!$D:$D,'[1]Outlet wise'!$B21,'[1]Workings '!$B:$B,'[1]Outlet wise'!$CL$3)</f>
        <v>691067.37000000023</v>
      </c>
      <c r="CM21" s="27">
        <f t="shared" si="30"/>
        <v>0.24265487785580861</v>
      </c>
      <c r="CO21" s="24">
        <f>SUMIFS('[1]Workings '!$E:$E,'[1]Workings '!$D:$D,'[1]Outlet wise'!$B21,'[1]Workings '!$B:$B,'[1]Outlet wise'!$CO$3)</f>
        <v>200572.18999999994</v>
      </c>
      <c r="CP21" s="27">
        <f t="shared" si="31"/>
        <v>8.1777750853610415E-2</v>
      </c>
      <c r="CR21" s="24">
        <f>SUMIFS('[1]Workings '!$E:$E,'[1]Workings '!$D:$D,'[1]Outlet wise'!$B21,'[1]Workings '!$B:$B,'[1]Outlet wise'!$CR$3)</f>
        <v>0</v>
      </c>
      <c r="CS21" s="27">
        <f t="shared" si="32"/>
        <v>0</v>
      </c>
      <c r="CU21" s="24">
        <f>SUMIFS('[1]Workings '!$E:$E,'[1]Workings '!$D:$D,'[1]Outlet wise'!$B21,'[1]Workings '!$B:$B,'[1]Outlet wise'!$CU$3)</f>
        <v>399352.87999999995</v>
      </c>
      <c r="CV21" s="27">
        <f t="shared" si="33"/>
        <v>0.18960784802849948</v>
      </c>
      <c r="CX21" s="24">
        <f>SUMIFS('[1]Workings '!$E:$E,'[1]Workings '!$D:$D,'[1]Outlet wise'!$B21,'[1]Workings '!$B:$B,'[1]Outlet wise'!$CX$3)</f>
        <v>318357.25999999978</v>
      </c>
      <c r="CY21" s="27">
        <f t="shared" si="34"/>
        <v>0.1788784190634656</v>
      </c>
      <c r="DA21" s="24">
        <f>SUMIFS('[1]Workings '!$E:$E,'[1]Workings '!$D:$D,'[1]Outlet wise'!$B21,'[1]Workings '!$B:$B,'[1]Outlet wise'!$DA$3)</f>
        <v>179346.05999999994</v>
      </c>
      <c r="DB21" s="27">
        <f t="shared" si="35"/>
        <v>6.7763451640087791E-2</v>
      </c>
      <c r="DD21" s="24">
        <f>SUMIFS('[1]Workings '!$E:$E,'[1]Workings '!$D:$D,'[1]Outlet wise'!$B21,'[1]Workings '!$B:$B,'[1]Outlet wise'!$DD$3)</f>
        <v>160454.25</v>
      </c>
      <c r="DE21" s="27">
        <f t="shared" si="36"/>
        <v>0.12035284464171939</v>
      </c>
      <c r="DG21" s="24">
        <f>SUMIFS('[1]Workings '!$E:$E,'[1]Workings '!$D:$D,'[1]Outlet wise'!$B21,'[1]Workings '!$B:$B,'[1]Outlet wise'!$DG$3)</f>
        <v>167944.43</v>
      </c>
      <c r="DH21" s="27">
        <f t="shared" si="37"/>
        <v>0.20603950716218064</v>
      </c>
      <c r="DJ21" s="24">
        <f>SUMIFS('[1]Workings '!$E:$E,'[1]Workings '!$D:$D,'[1]Outlet wise'!$B21,'[1]Workings '!$B:$B,'[1]Outlet wise'!$DJ$3)</f>
        <v>368239.00999999995</v>
      </c>
      <c r="DK21" s="27">
        <f t="shared" si="38"/>
        <v>0.11428413512023666</v>
      </c>
      <c r="DM21" s="24">
        <f>SUMIFS('[1]Workings '!$E:$E,'[1]Workings '!$D:$D,'[1]Outlet wise'!$B21,'[1]Workings '!$B:$B,'[1]Outlet wise'!$DM$3)</f>
        <v>232537.42999999996</v>
      </c>
      <c r="DN21" s="27">
        <f t="shared" si="39"/>
        <v>0.10882355476542978</v>
      </c>
      <c r="DP21" s="24">
        <f>SUMIFS('[1]Workings '!$E:$E,'[1]Workings '!$D:$D,'[1]Outlet wise'!$B21,'[1]Workings '!$B:$B,'[1]Outlet wise'!$DP$3)</f>
        <v>687181.29999999981</v>
      </c>
      <c r="DQ21" s="27">
        <f t="shared" si="40"/>
        <v>0.20244706118646957</v>
      </c>
      <c r="DS21" s="24">
        <f>SUMIFS('[1]Workings '!$E:$E,'[1]Workings '!$D:$D,'[1]Outlet wise'!$B21,'[1]Workings '!$B:$B,'[1]Outlet wise'!$DS$3)</f>
        <v>388159.53000000014</v>
      </c>
      <c r="DT21" s="27">
        <f t="shared" si="41"/>
        <v>0.19614983324590998</v>
      </c>
      <c r="DV21" s="24">
        <f>SUMIFS('[1]Workings '!$E:$E,'[1]Workings '!$D:$D,'[1]Outlet wise'!$B21,'[1]Workings '!$B:$B,'[1]Outlet wise'!DV$3)</f>
        <v>0</v>
      </c>
      <c r="DW21" s="27">
        <f t="shared" si="42"/>
        <v>0</v>
      </c>
      <c r="DY21" s="24">
        <f>SUMIFS('[1]Workings '!$E:$E,'[1]Workings '!$D:$D,'[1]Outlet wise'!$B21,'[1]Workings '!$B:$B,'[1]Outlet wise'!DY$3)</f>
        <v>0</v>
      </c>
      <c r="DZ21" s="27">
        <f t="shared" si="43"/>
        <v>0</v>
      </c>
    </row>
    <row r="22" spans="1:130" x14ac:dyDescent="0.3">
      <c r="B22" s="34" t="s">
        <v>77</v>
      </c>
      <c r="C22" s="24">
        <f t="shared" si="0"/>
        <v>1462834</v>
      </c>
      <c r="D22" s="27">
        <f t="shared" si="1"/>
        <v>2.1564776306185467E-2</v>
      </c>
      <c r="E22" s="18"/>
      <c r="F22" s="24">
        <f>SUMIFS('[1]Workings '!$E:$E,'[1]Workings '!$D:$D,'[1]Outlet wise'!$B22,'[1]Workings '!$B:$B,'[1]Outlet wise'!F$3)</f>
        <v>0</v>
      </c>
      <c r="G22" s="27">
        <f t="shared" si="2"/>
        <v>0</v>
      </c>
      <c r="I22" s="24">
        <f>SUMIFS('[1]Workings '!$E:$E,'[1]Workings '!$D:$D,'[1]Outlet wise'!$B22,'[1]Workings '!$B:$B,'[1]Outlet wise'!I$3)</f>
        <v>27364</v>
      </c>
      <c r="J22" s="27">
        <f t="shared" si="3"/>
        <v>2.6724553588912021E-2</v>
      </c>
      <c r="L22" s="24">
        <f>SUMIFS('[1]Workings '!$E:$E,'[1]Workings '!$D:$D,'[1]Outlet wise'!$B22,'[1]Workings '!$B:$B,'[1]Outlet wise'!L$3)</f>
        <v>0</v>
      </c>
      <c r="M22" s="27" t="e">
        <f t="shared" si="4"/>
        <v>#DIV/0!</v>
      </c>
      <c r="O22" s="24">
        <f>SUMIFS('[1]Workings '!$E:$E,'[1]Workings '!$D:$D,'[1]Outlet wise'!$B22,'[1]Workings '!$B:$B,'[1]Outlet wise'!$O$3)</f>
        <v>77194</v>
      </c>
      <c r="P22" s="27">
        <f t="shared" si="5"/>
        <v>6.0283606748027956E-2</v>
      </c>
      <c r="R22" s="24">
        <f>SUMIFS('[1]Workings '!$E:$E,'[1]Workings '!$D:$D,'[1]Outlet wise'!$B22,'[1]Workings '!$B:$B,'[1]Outlet wise'!$R$3)</f>
        <v>12281</v>
      </c>
      <c r="S22" s="27">
        <f t="shared" si="6"/>
        <v>3.6552720952879224E-2</v>
      </c>
      <c r="U22" s="24">
        <f>SUMIFS('[1]Workings '!$E:$E,'[1]Workings '!$D:$D,'[1]Outlet wise'!$B22,'[1]Workings '!$B:$B,'[1]Outlet wise'!$U$3)</f>
        <v>26767</v>
      </c>
      <c r="V22" s="27">
        <f t="shared" si="7"/>
        <v>1.5994224750568935E-2</v>
      </c>
      <c r="X22" s="24">
        <f>SUMIFS('[1]Workings '!$E:$E,'[1]Workings '!$D:$D,'[1]Outlet wise'!$B22,'[1]Workings '!$B:$B,'[1]Outlet wise'!$X$3)</f>
        <v>0</v>
      </c>
      <c r="Y22" s="27">
        <f t="shared" si="8"/>
        <v>0</v>
      </c>
      <c r="AA22" s="24">
        <f>SUMIFS('[1]Workings '!$E:$E,'[1]Workings '!$D:$D,'[1]Outlet wise'!$B22,'[1]Workings '!$B:$B,'[1]Outlet wise'!AA$3)</f>
        <v>3594</v>
      </c>
      <c r="AB22" s="27" t="e">
        <f t="shared" si="9"/>
        <v>#DIV/0!</v>
      </c>
      <c r="AD22" s="24">
        <f>SUMIFS('[1]Workings '!$E:$E,'[1]Workings '!$D:$D,'[1]Outlet wise'!$B22,'[1]Workings '!$B:$B,'[1]Outlet wise'!$AD$3)</f>
        <v>43917</v>
      </c>
      <c r="AE22" s="27">
        <f t="shared" si="10"/>
        <v>6.1658360120119028E-2</v>
      </c>
      <c r="AG22" s="24">
        <f>SUMIFS('[1]Workings '!$E:$E,'[1]Workings '!$D:$D,'[1]Outlet wise'!$B22,'[1]Workings '!$B:$B,'[1]Outlet wise'!$AG$3)</f>
        <v>79625</v>
      </c>
      <c r="AH22" s="27">
        <f t="shared" si="11"/>
        <v>2.3378070019164993E-2</v>
      </c>
      <c r="AJ22" s="24">
        <f>SUMIFS('[1]Workings '!$E:$E,'[1]Workings '!$D:$D,'[1]Outlet wise'!$B22,'[1]Workings '!$B:$B,'[1]Outlet wise'!$AJ$3)</f>
        <v>36088</v>
      </c>
      <c r="AK22" s="27">
        <f t="shared" si="12"/>
        <v>1.1847785529448046E-2</v>
      </c>
      <c r="AM22" s="24">
        <f>SUMIFS('[1]Workings '!$E:$E,'[1]Workings '!$D:$D,'[1]Outlet wise'!$B22,'[1]Workings '!$B:$B,'[1]Outlet wise'!$AM$3)</f>
        <v>33432</v>
      </c>
      <c r="AN22" s="27">
        <f t="shared" si="13"/>
        <v>2.111037610535775E-2</v>
      </c>
      <c r="AP22" s="24">
        <f>SUMIFS('[1]Workings '!$E:$E,'[1]Workings '!$D:$D,'[1]Outlet wise'!$B22,'[1]Workings '!$B:$B,'[1]Outlet wise'!$AP$3)</f>
        <v>66415</v>
      </c>
      <c r="AQ22" s="27">
        <f t="shared" si="14"/>
        <v>2.3907463906631937E-2</v>
      </c>
      <c r="AS22" s="24">
        <f>SUMIFS('[1]Workings '!$E:$E,'[1]Workings '!$D:$D,'[1]Outlet wise'!$B22,'[1]Workings '!$B:$B,'[1]Outlet wise'!$AS$3)</f>
        <v>4254</v>
      </c>
      <c r="AT22" s="27">
        <f t="shared" si="15"/>
        <v>1.126083766284835E-2</v>
      </c>
      <c r="AV22" s="24">
        <f>SUMIFS('[1]Workings '!$E:$E,'[1]Workings '!$D:$D,'[1]Outlet wise'!$B22,'[1]Workings '!$B:$B,'[1]Outlet wise'!$AV$3)</f>
        <v>60541</v>
      </c>
      <c r="AW22" s="27">
        <f t="shared" si="16"/>
        <v>3.8847507059843481E-2</v>
      </c>
      <c r="AY22" s="24">
        <f>SUMIFS('[1]Workings '!$E:$E,'[1]Workings '!$D:$D,'[1]Outlet wise'!$B22,'[1]Workings '!$B:$B,'[1]Outlet wise'!$AY$3)</f>
        <v>22969</v>
      </c>
      <c r="AZ22" s="27">
        <f t="shared" si="17"/>
        <v>1.567054995525239E-2</v>
      </c>
      <c r="BB22" s="24">
        <f>SUMIFS('[1]Workings '!$E:$E,'[1]Workings '!$D:$D,'[1]Outlet wise'!$B22,'[1]Workings '!$B:$B,'[1]Outlet wise'!$BB$3)</f>
        <v>57298</v>
      </c>
      <c r="BC22" s="27">
        <f t="shared" si="18"/>
        <v>2.1843731815197148E-2</v>
      </c>
      <c r="BE22" s="24">
        <f>SUMIFS('[1]Workings '!$E:$E,'[1]Workings '!$D:$D,'[1]Outlet wise'!$B22,'[1]Workings '!$B:$B,'[1]Outlet wise'!$BE$3)</f>
        <v>40351</v>
      </c>
      <c r="BF22" s="27">
        <f t="shared" si="19"/>
        <v>1.6853540088580764E-2</v>
      </c>
      <c r="BH22" s="24">
        <f>SUMIFS('[1]Workings '!$E:$E,'[1]Workings '!$D:$D,'[1]Outlet wise'!$B22,'[1]Workings '!$B:$B,'[1]Outlet wise'!$BH$3)</f>
        <v>80298</v>
      </c>
      <c r="BI22" s="27">
        <f t="shared" si="20"/>
        <v>3.223368243588659E-2</v>
      </c>
      <c r="BK22" s="24">
        <f>SUMIFS('[1]Workings '!$E:$E,'[1]Workings '!$D:$D,'[1]Outlet wise'!$B22,'[1]Workings '!$B:$B,'[1]Outlet wise'!$BK$3)</f>
        <v>0</v>
      </c>
      <c r="BL22" s="27">
        <f t="shared" si="21"/>
        <v>0</v>
      </c>
      <c r="BN22" s="24">
        <f>SUMIFS('[1]Workings '!$E:$E,'[1]Workings '!$D:$D,'[1]Outlet wise'!$B22,'[1]Workings '!$B:$B,'[1]Outlet wise'!$BN$3)</f>
        <v>67469</v>
      </c>
      <c r="BO22" s="27">
        <f t="shared" si="22"/>
        <v>2.7109080779041748E-2</v>
      </c>
      <c r="BQ22" s="24">
        <f>SUMIFS('[1]Workings '!$E:$E,'[1]Workings '!$D:$D,'[1]Outlet wise'!$B22,'[1]Workings '!$B:$B,'[1]Outlet wise'!$BQ$3)</f>
        <v>28520</v>
      </c>
      <c r="BR22" s="27">
        <f t="shared" si="23"/>
        <v>2.9740588550605452E-2</v>
      </c>
      <c r="BT22" s="24">
        <f>SUMIFS('[1]Workings '!$E:$E,'[1]Workings '!$D:$D,'[1]Outlet wise'!$B22,'[1]Workings '!$B:$B,'[1]Outlet wise'!$BT$3)</f>
        <v>35802</v>
      </c>
      <c r="BU22" s="27">
        <f t="shared" si="24"/>
        <v>3.4855671991011243E-2</v>
      </c>
      <c r="BW22" s="24">
        <f>SUMIFS('[1]Workings '!$E:$E,'[1]Workings '!$D:$D,'[1]Outlet wise'!$B22,'[1]Workings '!$B:$B,'[1]Outlet wise'!$BW$3)</f>
        <v>0</v>
      </c>
      <c r="BX22" s="27">
        <f t="shared" si="25"/>
        <v>0</v>
      </c>
      <c r="BZ22" s="24">
        <f>SUMIFS('[1]Workings '!$E:$E,'[1]Workings '!$D:$D,'[1]Outlet wise'!$B22,'[1]Workings '!$B:$B,'[1]Outlet wise'!$BZ$3)</f>
        <v>56162</v>
      </c>
      <c r="CA22" s="27">
        <f t="shared" si="26"/>
        <v>6.1117364100216197E-2</v>
      </c>
      <c r="CC22" s="24">
        <f>SUMIFS('[1]Workings '!$E:$E,'[1]Workings '!$D:$D,'[1]Outlet wise'!$B22,'[1]Workings '!$B:$B,'[1]Outlet wise'!$CC$3)</f>
        <v>54292</v>
      </c>
      <c r="CD22" s="27">
        <f t="shared" si="27"/>
        <v>2.894993423690664E-2</v>
      </c>
      <c r="CF22" s="24">
        <f>SUMIFS('[1]Workings '!$E:$E,'[1]Workings '!$D:$D,'[1]Outlet wise'!$B22,'[1]Workings '!$B:$B,'[1]Outlet wise'!$CF$3)</f>
        <v>42075</v>
      </c>
      <c r="CG22" s="27">
        <f t="shared" si="28"/>
        <v>1.7040659564530165E-2</v>
      </c>
      <c r="CI22" s="24">
        <f>SUMIFS('[1]Workings '!$E:$E,'[1]Workings '!$D:$D,'[1]Outlet wise'!$B22,'[1]Workings '!$B:$B,'[1]Outlet wise'!$CI$3)</f>
        <v>28087</v>
      </c>
      <c r="CJ22" s="27">
        <f t="shared" si="29"/>
        <v>1.1275812339538119E-2</v>
      </c>
      <c r="CL22" s="24">
        <f>SUMIFS('[1]Workings '!$E:$E,'[1]Workings '!$D:$D,'[1]Outlet wise'!$B22,'[1]Workings '!$B:$B,'[1]Outlet wise'!$CL$3)</f>
        <v>38000</v>
      </c>
      <c r="CM22" s="27">
        <f t="shared" si="30"/>
        <v>1.3342961567583092E-2</v>
      </c>
      <c r="CO22" s="24">
        <f>SUMIFS('[1]Workings '!$E:$E,'[1]Workings '!$D:$D,'[1]Outlet wise'!$B22,'[1]Workings '!$B:$B,'[1]Outlet wise'!$CO$3)</f>
        <v>37554</v>
      </c>
      <c r="CP22" s="27">
        <f t="shared" si="31"/>
        <v>1.5311602548471383E-2</v>
      </c>
      <c r="CR22" s="24">
        <f>SUMIFS('[1]Workings '!$E:$E,'[1]Workings '!$D:$D,'[1]Outlet wise'!$B22,'[1]Workings '!$B:$B,'[1]Outlet wise'!$CR$3)</f>
        <v>0</v>
      </c>
      <c r="CS22" s="27">
        <f t="shared" si="32"/>
        <v>0</v>
      </c>
      <c r="CU22" s="24">
        <f>SUMIFS('[1]Workings '!$E:$E,'[1]Workings '!$D:$D,'[1]Outlet wise'!$B22,'[1]Workings '!$B:$B,'[1]Outlet wise'!$CU$3)</f>
        <v>54102</v>
      </c>
      <c r="CV22" s="27">
        <f t="shared" si="33"/>
        <v>2.5686965858460517E-2</v>
      </c>
      <c r="CX22" s="24">
        <f>SUMIFS('[1]Workings '!$E:$E,'[1]Workings '!$D:$D,'[1]Outlet wise'!$B22,'[1]Workings '!$B:$B,'[1]Outlet wise'!$CX$3)</f>
        <v>40000</v>
      </c>
      <c r="CY22" s="27">
        <f t="shared" si="34"/>
        <v>2.2475180124802648E-2</v>
      </c>
      <c r="DA22" s="24">
        <f>SUMIFS('[1]Workings '!$E:$E,'[1]Workings '!$D:$D,'[1]Outlet wise'!$B22,'[1]Workings '!$B:$B,'[1]Outlet wise'!$DA$3)</f>
        <v>56564</v>
      </c>
      <c r="DB22" s="27">
        <f t="shared" si="35"/>
        <v>2.1371932444849511E-2</v>
      </c>
      <c r="DD22" s="24">
        <f>SUMIFS('[1]Workings '!$E:$E,'[1]Workings '!$D:$D,'[1]Outlet wise'!$B22,'[1]Workings '!$B:$B,'[1]Outlet wise'!$DD$3)</f>
        <v>85360</v>
      </c>
      <c r="DE22" s="27">
        <f t="shared" si="36"/>
        <v>6.4026467473545678E-2</v>
      </c>
      <c r="DG22" s="24">
        <f>SUMIFS('[1]Workings '!$E:$E,'[1]Workings '!$D:$D,'[1]Outlet wise'!$B22,'[1]Workings '!$B:$B,'[1]Outlet wise'!$DG$3)</f>
        <v>0</v>
      </c>
      <c r="DH22" s="27">
        <f t="shared" si="37"/>
        <v>0</v>
      </c>
      <c r="DJ22" s="24">
        <f>SUMIFS('[1]Workings '!$E:$E,'[1]Workings '!$D:$D,'[1]Outlet wise'!$B22,'[1]Workings '!$B:$B,'[1]Outlet wise'!$DJ$3)</f>
        <v>59072</v>
      </c>
      <c r="DK22" s="27">
        <f t="shared" si="38"/>
        <v>1.8333181022354532E-2</v>
      </c>
      <c r="DM22" s="24">
        <f>SUMIFS('[1]Workings '!$E:$E,'[1]Workings '!$D:$D,'[1]Outlet wise'!$B22,'[1]Workings '!$B:$B,'[1]Outlet wise'!$DM$3)</f>
        <v>23305</v>
      </c>
      <c r="DN22" s="27">
        <f t="shared" si="39"/>
        <v>1.0906342879115596E-2</v>
      </c>
      <c r="DP22" s="24">
        <f>SUMIFS('[1]Workings '!$E:$E,'[1]Workings '!$D:$D,'[1]Outlet wise'!$B22,'[1]Workings '!$B:$B,'[1]Outlet wise'!$DP$3)</f>
        <v>52117</v>
      </c>
      <c r="DQ22" s="27">
        <f t="shared" si="40"/>
        <v>1.5353929869534048E-2</v>
      </c>
      <c r="DS22" s="24">
        <f>SUMIFS('[1]Workings '!$E:$E,'[1]Workings '!$D:$D,'[1]Outlet wise'!$B22,'[1]Workings '!$B:$B,'[1]Outlet wise'!$DS$3)</f>
        <v>31965</v>
      </c>
      <c r="DT22" s="27">
        <f t="shared" si="41"/>
        <v>1.6152970454455955E-2</v>
      </c>
      <c r="DV22" s="24">
        <f>SUMIFS('[1]Workings '!$E:$E,'[1]Workings '!$D:$D,'[1]Outlet wise'!$B22,'[1]Workings '!$B:$B,'[1]Outlet wise'!DV$3)</f>
        <v>0</v>
      </c>
      <c r="DW22" s="27">
        <f t="shared" si="42"/>
        <v>0</v>
      </c>
      <c r="DY22" s="24">
        <f>SUMIFS('[1]Workings '!$E:$E,'[1]Workings '!$D:$D,'[1]Outlet wise'!$B22,'[1]Workings '!$B:$B,'[1]Outlet wise'!DY$3)</f>
        <v>0</v>
      </c>
      <c r="DZ22" s="27">
        <f t="shared" si="43"/>
        <v>0</v>
      </c>
    </row>
    <row r="23" spans="1:130" x14ac:dyDescent="0.3">
      <c r="B23" s="34" t="s">
        <v>78</v>
      </c>
      <c r="C23" s="24">
        <f t="shared" si="0"/>
        <v>2045886.7700000009</v>
      </c>
      <c r="D23" s="27">
        <f t="shared" si="1"/>
        <v>3.0160011691575624E-2</v>
      </c>
      <c r="E23" s="18"/>
      <c r="F23" s="24">
        <f>SUMIFS('[1]Workings '!$E:$E,'[1]Workings '!$D:$D,'[1]Outlet wise'!$B23,'[1]Workings '!$B:$B,'[1]Outlet wise'!F$3)</f>
        <v>51147.169249999999</v>
      </c>
      <c r="G23" s="27">
        <f t="shared" si="2"/>
        <v>0.11336889209299644</v>
      </c>
      <c r="I23" s="24">
        <f>SUMIFS('[1]Workings '!$E:$E,'[1]Workings '!$D:$D,'[1]Outlet wise'!$B23,'[1]Workings '!$B:$B,'[1]Outlet wise'!I$3)</f>
        <v>51147.169249999999</v>
      </c>
      <c r="J23" s="27">
        <f t="shared" si="3"/>
        <v>4.9951953864302664E-2</v>
      </c>
      <c r="L23" s="24">
        <f>SUMIFS('[1]Workings '!$E:$E,'[1]Workings '!$D:$D,'[1]Outlet wise'!$B23,'[1]Workings '!$B:$B,'[1]Outlet wise'!L$3)</f>
        <v>0</v>
      </c>
      <c r="M23" s="27" t="e">
        <f t="shared" si="4"/>
        <v>#DIV/0!</v>
      </c>
      <c r="O23" s="24">
        <f>SUMIFS('[1]Workings '!$E:$E,'[1]Workings '!$D:$D,'[1]Outlet wise'!$B23,'[1]Workings '!$B:$B,'[1]Outlet wise'!$O$3)</f>
        <v>51147.169249999999</v>
      </c>
      <c r="P23" s="27">
        <f t="shared" si="5"/>
        <v>3.9942687739226213E-2</v>
      </c>
      <c r="R23" s="24">
        <f>SUMIFS('[1]Workings '!$E:$E,'[1]Workings '!$D:$D,'[1]Outlet wise'!$B23,'[1]Workings '!$B:$B,'[1]Outlet wise'!$R$3)</f>
        <v>51147.169249999999</v>
      </c>
      <c r="S23" s="27">
        <f t="shared" si="6"/>
        <v>0.15223257105487623</v>
      </c>
      <c r="U23" s="24">
        <f>SUMIFS('[1]Workings '!$E:$E,'[1]Workings '!$D:$D,'[1]Outlet wise'!$B23,'[1]Workings '!$B:$B,'[1]Outlet wise'!$U$3)</f>
        <v>51147.169249999999</v>
      </c>
      <c r="V23" s="27">
        <f t="shared" si="7"/>
        <v>3.0562234106918534E-2</v>
      </c>
      <c r="X23" s="24">
        <f>SUMIFS('[1]Workings '!$E:$E,'[1]Workings '!$D:$D,'[1]Outlet wise'!$B23,'[1]Workings '!$B:$B,'[1]Outlet wise'!$X$3)</f>
        <v>51147.169249999999</v>
      </c>
      <c r="Y23" s="27">
        <f t="shared" si="8"/>
        <v>9.8076966184795472E-2</v>
      </c>
      <c r="AA23" s="24">
        <f>SUMIFS('[1]Workings '!$E:$E,'[1]Workings '!$D:$D,'[1]Outlet wise'!$B23,'[1]Workings '!$B:$B,'[1]Outlet wise'!AA$3)</f>
        <v>0</v>
      </c>
      <c r="AB23" s="27" t="e">
        <f t="shared" si="9"/>
        <v>#DIV/0!</v>
      </c>
      <c r="AD23" s="24">
        <f>SUMIFS('[1]Workings '!$E:$E,'[1]Workings '!$D:$D,'[1]Outlet wise'!$B23,'[1]Workings '!$B:$B,'[1]Outlet wise'!$AD$3)</f>
        <v>51147.169249999999</v>
      </c>
      <c r="AE23" s="27">
        <f t="shared" si="10"/>
        <v>7.1809335353989978E-2</v>
      </c>
      <c r="AG23" s="24">
        <f>SUMIFS('[1]Workings '!$E:$E,'[1]Workings '!$D:$D,'[1]Outlet wise'!$B23,'[1]Workings '!$B:$B,'[1]Outlet wise'!$AG$3)</f>
        <v>51147.169249999999</v>
      </c>
      <c r="AH23" s="27">
        <f t="shared" si="11"/>
        <v>1.5016918103718465E-2</v>
      </c>
      <c r="AJ23" s="24">
        <f>SUMIFS('[1]Workings '!$E:$E,'[1]Workings '!$D:$D,'[1]Outlet wise'!$B23,'[1]Workings '!$B:$B,'[1]Outlet wise'!$AJ$3)</f>
        <v>51147.169249999999</v>
      </c>
      <c r="AK23" s="27">
        <f t="shared" si="12"/>
        <v>1.6791750490810796E-2</v>
      </c>
      <c r="AM23" s="24">
        <f>SUMIFS('[1]Workings '!$E:$E,'[1]Workings '!$D:$D,'[1]Outlet wise'!$B23,'[1]Workings '!$B:$B,'[1]Outlet wise'!$AM$3)</f>
        <v>51147.169249999999</v>
      </c>
      <c r="AN23" s="27">
        <f t="shared" si="13"/>
        <v>3.2296481801623853E-2</v>
      </c>
      <c r="AP23" s="24">
        <f>SUMIFS('[1]Workings '!$E:$E,'[1]Workings '!$D:$D,'[1]Outlet wise'!$B23,'[1]Workings '!$B:$B,'[1]Outlet wise'!$AP$3)</f>
        <v>51147.169249999999</v>
      </c>
      <c r="AQ23" s="27">
        <f t="shared" si="14"/>
        <v>1.8411489915994429E-2</v>
      </c>
      <c r="AS23" s="24">
        <f>SUMIFS('[1]Workings '!$E:$E,'[1]Workings '!$D:$D,'[1]Outlet wise'!$B23,'[1]Workings '!$B:$B,'[1]Outlet wise'!$AS$3)</f>
        <v>51147.169249999999</v>
      </c>
      <c r="AT23" s="27">
        <f t="shared" si="15"/>
        <v>0.13539256460707075</v>
      </c>
      <c r="AV23" s="24">
        <f>SUMIFS('[1]Workings '!$E:$E,'[1]Workings '!$D:$D,'[1]Outlet wise'!$B23,'[1]Workings '!$B:$B,'[1]Outlet wise'!$AV$3)</f>
        <v>51147.169249999999</v>
      </c>
      <c r="AW23" s="27">
        <f t="shared" si="16"/>
        <v>3.2819742299109438E-2</v>
      </c>
      <c r="AY23" s="24">
        <f>SUMIFS('[1]Workings '!$E:$E,'[1]Workings '!$D:$D,'[1]Outlet wise'!$B23,'[1]Workings '!$B:$B,'[1]Outlet wise'!$AY$3)</f>
        <v>51147.169249999999</v>
      </c>
      <c r="AZ23" s="27">
        <f t="shared" si="17"/>
        <v>3.4895044224906351E-2</v>
      </c>
      <c r="BB23" s="24">
        <f>SUMIFS('[1]Workings '!$E:$E,'[1]Workings '!$D:$D,'[1]Outlet wise'!$B23,'[1]Workings '!$B:$B,'[1]Outlet wise'!$BB$3)</f>
        <v>51147.169249999999</v>
      </c>
      <c r="BC23" s="27">
        <f t="shared" si="18"/>
        <v>1.9498848968611437E-2</v>
      </c>
      <c r="BE23" s="24">
        <f>SUMIFS('[1]Workings '!$E:$E,'[1]Workings '!$D:$D,'[1]Outlet wise'!$B23,'[1]Workings '!$B:$B,'[1]Outlet wise'!$BE$3)</f>
        <v>51147.169249999999</v>
      </c>
      <c r="BF23" s="27">
        <f t="shared" si="19"/>
        <v>2.1362813000230487E-2</v>
      </c>
      <c r="BH23" s="24">
        <f>SUMIFS('[1]Workings '!$E:$E,'[1]Workings '!$D:$D,'[1]Outlet wise'!$B23,'[1]Workings '!$B:$B,'[1]Outlet wise'!$BH$3)</f>
        <v>51147.169249999999</v>
      </c>
      <c r="BI23" s="27">
        <f t="shared" si="20"/>
        <v>2.0531789223879097E-2</v>
      </c>
      <c r="BK23" s="24">
        <f>SUMIFS('[1]Workings '!$E:$E,'[1]Workings '!$D:$D,'[1]Outlet wise'!$B23,'[1]Workings '!$B:$B,'[1]Outlet wise'!$BK$3)</f>
        <v>51147.169249999999</v>
      </c>
      <c r="BL23" s="27">
        <f t="shared" si="21"/>
        <v>0.13608458083549543</v>
      </c>
      <c r="BN23" s="24">
        <f>SUMIFS('[1]Workings '!$E:$E,'[1]Workings '!$D:$D,'[1]Outlet wise'!$B23,'[1]Workings '!$B:$B,'[1]Outlet wise'!$BN$3)</f>
        <v>51147.169249999999</v>
      </c>
      <c r="BO23" s="27">
        <f t="shared" si="22"/>
        <v>2.0550960334636204E-2</v>
      </c>
      <c r="BQ23" s="24">
        <f>SUMIFS('[1]Workings '!$E:$E,'[1]Workings '!$D:$D,'[1]Outlet wise'!$B23,'[1]Workings '!$B:$B,'[1]Outlet wise'!$BQ$3)</f>
        <v>51147.169249999999</v>
      </c>
      <c r="BR23" s="27">
        <f t="shared" si="23"/>
        <v>5.3336147131571851E-2</v>
      </c>
      <c r="BT23" s="24">
        <f>SUMIFS('[1]Workings '!$E:$E,'[1]Workings '!$D:$D,'[1]Outlet wise'!$B23,'[1]Workings '!$B:$B,'[1]Outlet wise'!$BT$3)</f>
        <v>51147.169249999999</v>
      </c>
      <c r="BU23" s="27">
        <f t="shared" si="24"/>
        <v>4.9795233636297877E-2</v>
      </c>
      <c r="BW23" s="24">
        <f>SUMIFS('[1]Workings '!$E:$E,'[1]Workings '!$D:$D,'[1]Outlet wise'!$B23,'[1]Workings '!$B:$B,'[1]Outlet wise'!$BW$3)</f>
        <v>51147.169249999999</v>
      </c>
      <c r="BX23" s="27">
        <f t="shared" si="25"/>
        <v>4.5265457217040728E-2</v>
      </c>
      <c r="BZ23" s="24">
        <f>SUMIFS('[1]Workings '!$E:$E,'[1]Workings '!$D:$D,'[1]Outlet wise'!$B23,'[1]Workings '!$B:$B,'[1]Outlet wise'!$BZ$3)</f>
        <v>51147.169249999999</v>
      </c>
      <c r="CA23" s="27">
        <f t="shared" si="26"/>
        <v>5.566005779259342E-2</v>
      </c>
      <c r="CC23" s="24">
        <f>SUMIFS('[1]Workings '!$E:$E,'[1]Workings '!$D:$D,'[1]Outlet wise'!$B23,'[1]Workings '!$B:$B,'[1]Outlet wise'!$CC$3)</f>
        <v>51147.169249999999</v>
      </c>
      <c r="CD23" s="27">
        <f t="shared" si="27"/>
        <v>2.7273027079338274E-2</v>
      </c>
      <c r="CF23" s="24">
        <f>SUMIFS('[1]Workings '!$E:$E,'[1]Workings '!$D:$D,'[1]Outlet wise'!$B23,'[1]Workings '!$B:$B,'[1]Outlet wise'!$CF$3)</f>
        <v>51147.169249999999</v>
      </c>
      <c r="CG23" s="27">
        <f t="shared" si="28"/>
        <v>2.071494946829841E-2</v>
      </c>
      <c r="CI23" s="24">
        <f>SUMIFS('[1]Workings '!$E:$E,'[1]Workings '!$D:$D,'[1]Outlet wise'!$B23,'[1]Workings '!$B:$B,'[1]Outlet wise'!$CI$3)</f>
        <v>51147.169249999999</v>
      </c>
      <c r="CJ23" s="27">
        <f t="shared" si="29"/>
        <v>2.0533552254124492E-2</v>
      </c>
      <c r="CL23" s="24">
        <f>SUMIFS('[1]Workings '!$E:$E,'[1]Workings '!$D:$D,'[1]Outlet wise'!$B23,'[1]Workings '!$B:$B,'[1]Outlet wise'!$CL$3)</f>
        <v>51147.169249999999</v>
      </c>
      <c r="CM23" s="27">
        <f t="shared" si="30"/>
        <v>1.7959334568247835E-2</v>
      </c>
      <c r="CO23" s="24">
        <f>SUMIFS('[1]Workings '!$E:$E,'[1]Workings '!$D:$D,'[1]Outlet wise'!$B23,'[1]Workings '!$B:$B,'[1]Outlet wise'!$CO$3)</f>
        <v>51147.169249999999</v>
      </c>
      <c r="CP23" s="27">
        <f t="shared" si="31"/>
        <v>2.0853840523922806E-2</v>
      </c>
      <c r="CR23" s="24">
        <f>SUMIFS('[1]Workings '!$E:$E,'[1]Workings '!$D:$D,'[1]Outlet wise'!$B23,'[1]Workings '!$B:$B,'[1]Outlet wise'!$CR$3)</f>
        <v>51147.169249999999</v>
      </c>
      <c r="CS23" s="27">
        <f t="shared" si="32"/>
        <v>8.932867132952628E-2</v>
      </c>
      <c r="CU23" s="24">
        <f>SUMIFS('[1]Workings '!$E:$E,'[1]Workings '!$D:$D,'[1]Outlet wise'!$B23,'[1]Workings '!$B:$B,'[1]Outlet wise'!$CU$3)</f>
        <v>51147.169249999999</v>
      </c>
      <c r="CV23" s="27">
        <f t="shared" si="33"/>
        <v>2.4284048469218358E-2</v>
      </c>
      <c r="CX23" s="24">
        <f>SUMIFS('[1]Workings '!$E:$E,'[1]Workings '!$D:$D,'[1]Outlet wise'!$B23,'[1]Workings '!$B:$B,'[1]Outlet wise'!$CX$3)</f>
        <v>51147.169249999999</v>
      </c>
      <c r="CY23" s="27">
        <f t="shared" si="34"/>
        <v>2.8738546044187931E-2</v>
      </c>
      <c r="DA23" s="24">
        <f>SUMIFS('[1]Workings '!$E:$E,'[1]Workings '!$D:$D,'[1]Outlet wise'!$B23,'[1]Workings '!$B:$B,'[1]Outlet wise'!$DA$3)</f>
        <v>51147.169249999999</v>
      </c>
      <c r="DB23" s="27">
        <f t="shared" si="35"/>
        <v>1.9325257159258261E-2</v>
      </c>
      <c r="DD23" s="24">
        <f>SUMIFS('[1]Workings '!$E:$E,'[1]Workings '!$D:$D,'[1]Outlet wise'!$B23,'[1]Workings '!$B:$B,'[1]Outlet wise'!$DD$3)</f>
        <v>51147.169249999999</v>
      </c>
      <c r="DE23" s="27">
        <f t="shared" si="36"/>
        <v>3.8364252206526013E-2</v>
      </c>
      <c r="DG23" s="24">
        <f>SUMIFS('[1]Workings '!$E:$E,'[1]Workings '!$D:$D,'[1]Outlet wise'!$B23,'[1]Workings '!$B:$B,'[1]Outlet wise'!$DG$3)</f>
        <v>51147.169249999999</v>
      </c>
      <c r="DH23" s="27">
        <f t="shared" si="37"/>
        <v>6.2748955383698291E-2</v>
      </c>
      <c r="DJ23" s="24">
        <f>SUMIFS('[1]Workings '!$E:$E,'[1]Workings '!$D:$D,'[1]Outlet wise'!$B23,'[1]Workings '!$B:$B,'[1]Outlet wise'!$DJ$3)</f>
        <v>51147.169249999999</v>
      </c>
      <c r="DK23" s="27">
        <f t="shared" si="38"/>
        <v>1.5873684870010417E-2</v>
      </c>
      <c r="DM23" s="24">
        <f>SUMIFS('[1]Workings '!$E:$E,'[1]Workings '!$D:$D,'[1]Outlet wise'!$B23,'[1]Workings '!$B:$B,'[1]Outlet wise'!$DM$3)</f>
        <v>51147.169249999999</v>
      </c>
      <c r="DN23" s="27">
        <f t="shared" si="39"/>
        <v>2.3936003653149868E-2</v>
      </c>
      <c r="DP23" s="24">
        <f>SUMIFS('[1]Workings '!$E:$E,'[1]Workings '!$D:$D,'[1]Outlet wise'!$B23,'[1]Workings '!$B:$B,'[1]Outlet wise'!$DP$3)</f>
        <v>51147.169249999999</v>
      </c>
      <c r="DQ23" s="27">
        <f t="shared" si="40"/>
        <v>1.5068212861248506E-2</v>
      </c>
      <c r="DS23" s="24">
        <f>SUMIFS('[1]Workings '!$E:$E,'[1]Workings '!$D:$D,'[1]Outlet wise'!$B23,'[1]Workings '!$B:$B,'[1]Outlet wise'!$DS$3)</f>
        <v>51147.169249999999</v>
      </c>
      <c r="DT23" s="27">
        <f t="shared" si="41"/>
        <v>2.5846354253849776E-2</v>
      </c>
      <c r="DV23" s="24">
        <f>SUMIFS('[1]Workings '!$E:$E,'[1]Workings '!$D:$D,'[1]Outlet wise'!$B23,'[1]Workings '!$B:$B,'[1]Outlet wise'!DV$3)</f>
        <v>51147.169249999999</v>
      </c>
      <c r="DW23" s="27">
        <f t="shared" si="42"/>
        <v>0.13146724316851069</v>
      </c>
      <c r="DY23" s="24">
        <f>SUMIFS('[1]Workings '!$E:$E,'[1]Workings '!$D:$D,'[1]Outlet wise'!$B23,'[1]Workings '!$B:$B,'[1]Outlet wise'!DY$3)</f>
        <v>51147.169249999999</v>
      </c>
      <c r="DZ23" s="27">
        <f t="shared" si="43"/>
        <v>7.2941192212261807E-2</v>
      </c>
    </row>
    <row r="24" spans="1:130" x14ac:dyDescent="0.3">
      <c r="B24" s="34" t="s">
        <v>79</v>
      </c>
      <c r="C24" s="24">
        <f t="shared" si="0"/>
        <v>150434.87000000002</v>
      </c>
      <c r="D24" s="27">
        <f t="shared" si="1"/>
        <v>2.2176776860532987E-3</v>
      </c>
      <c r="E24" s="18"/>
      <c r="F24" s="24">
        <f>SUMIFS('[1]Workings '!$E:$E,'[1]Workings '!$D:$D,'[1]Outlet wise'!$B24,'[1]Workings '!$B:$B,'[1]Outlet wise'!F$3)</f>
        <v>2661</v>
      </c>
      <c r="G24" s="27">
        <f t="shared" si="2"/>
        <v>5.8981684868017123E-3</v>
      </c>
      <c r="I24" s="24">
        <f>SUMIFS('[1]Workings '!$E:$E,'[1]Workings '!$D:$D,'[1]Outlet wise'!$B24,'[1]Workings '!$B:$B,'[1]Outlet wise'!I$3)</f>
        <v>1398.4</v>
      </c>
      <c r="J24" s="27">
        <f t="shared" si="3"/>
        <v>1.365721960924374E-3</v>
      </c>
      <c r="L24" s="24">
        <f>SUMIFS('[1]Workings '!$E:$E,'[1]Workings '!$D:$D,'[1]Outlet wise'!$B24,'[1]Workings '!$B:$B,'[1]Outlet wise'!L$3)</f>
        <v>0</v>
      </c>
      <c r="M24" s="27" t="e">
        <f t="shared" si="4"/>
        <v>#DIV/0!</v>
      </c>
      <c r="O24" s="24">
        <f>SUMIFS('[1]Workings '!$E:$E,'[1]Workings '!$D:$D,'[1]Outlet wise'!$B24,'[1]Workings '!$B:$B,'[1]Outlet wise'!$O$3)</f>
        <v>1625.7</v>
      </c>
      <c r="P24" s="27">
        <f t="shared" si="5"/>
        <v>1.2695683536320058E-3</v>
      </c>
      <c r="R24" s="24">
        <f>SUMIFS('[1]Workings '!$E:$E,'[1]Workings '!$D:$D,'[1]Outlet wise'!$B24,'[1]Workings '!$B:$B,'[1]Outlet wise'!$R$3)</f>
        <v>1920.92</v>
      </c>
      <c r="S24" s="27">
        <f t="shared" si="6"/>
        <v>5.7173563010182197E-3</v>
      </c>
      <c r="U24" s="24">
        <f>SUMIFS('[1]Workings '!$E:$E,'[1]Workings '!$D:$D,'[1]Outlet wise'!$B24,'[1]Workings '!$B:$B,'[1]Outlet wise'!$U$3)</f>
        <v>3286.7999999999993</v>
      </c>
      <c r="V24" s="27">
        <f t="shared" si="7"/>
        <v>1.9639787017659794E-3</v>
      </c>
      <c r="X24" s="24">
        <f>SUMIFS('[1]Workings '!$E:$E,'[1]Workings '!$D:$D,'[1]Outlet wise'!$B24,'[1]Workings '!$B:$B,'[1]Outlet wise'!$X$3)</f>
        <v>196</v>
      </c>
      <c r="Y24" s="27">
        <f t="shared" si="8"/>
        <v>3.7583869555439596E-4</v>
      </c>
      <c r="AA24" s="24">
        <f>SUMIFS('[1]Workings '!$E:$E,'[1]Workings '!$D:$D,'[1]Outlet wise'!$B24,'[1]Workings '!$B:$B,'[1]Outlet wise'!AA$3)</f>
        <v>0</v>
      </c>
      <c r="AB24" s="27" t="e">
        <f t="shared" si="9"/>
        <v>#DIV/0!</v>
      </c>
      <c r="AD24" s="24">
        <f>SUMIFS('[1]Workings '!$E:$E,'[1]Workings '!$D:$D,'[1]Outlet wise'!$B24,'[1]Workings '!$B:$B,'[1]Outlet wise'!$AD$3)</f>
        <v>1128.06</v>
      </c>
      <c r="AE24" s="27">
        <f t="shared" si="10"/>
        <v>1.5837677827971279E-3</v>
      </c>
      <c r="AG24" s="24">
        <f>SUMIFS('[1]Workings '!$E:$E,'[1]Workings '!$D:$D,'[1]Outlet wise'!$B24,'[1]Workings '!$B:$B,'[1]Outlet wise'!$AG$3)</f>
        <v>3254.9999999999995</v>
      </c>
      <c r="AH24" s="27">
        <f t="shared" si="11"/>
        <v>9.556749502339975E-4</v>
      </c>
      <c r="AJ24" s="24">
        <f>SUMIFS('[1]Workings '!$E:$E,'[1]Workings '!$D:$D,'[1]Outlet wise'!$B24,'[1]Workings '!$B:$B,'[1]Outlet wise'!$AJ$3)</f>
        <v>3708.139999999999</v>
      </c>
      <c r="AK24" s="27">
        <f t="shared" si="12"/>
        <v>1.2173921368091184E-3</v>
      </c>
      <c r="AM24" s="24">
        <f>SUMIFS('[1]Workings '!$E:$E,'[1]Workings '!$D:$D,'[1]Outlet wise'!$B24,'[1]Workings '!$B:$B,'[1]Outlet wise'!$AM$3)</f>
        <v>2733.72</v>
      </c>
      <c r="AN24" s="27">
        <f t="shared" si="13"/>
        <v>1.7261862098210872E-3</v>
      </c>
      <c r="AP24" s="24">
        <f>SUMIFS('[1]Workings '!$E:$E,'[1]Workings '!$D:$D,'[1]Outlet wise'!$B24,'[1]Workings '!$B:$B,'[1]Outlet wise'!$AP$3)</f>
        <v>12814.42</v>
      </c>
      <c r="AQ24" s="27">
        <f t="shared" si="14"/>
        <v>4.6128176411115327E-3</v>
      </c>
      <c r="AS24" s="24">
        <f>SUMIFS('[1]Workings '!$E:$E,'[1]Workings '!$D:$D,'[1]Outlet wise'!$B24,'[1]Workings '!$B:$B,'[1]Outlet wise'!$AS$3)</f>
        <v>540</v>
      </c>
      <c r="AT24" s="27">
        <f t="shared" si="15"/>
        <v>1.4294434268777878E-3</v>
      </c>
      <c r="AV24" s="24">
        <f>SUMIFS('[1]Workings '!$E:$E,'[1]Workings '!$D:$D,'[1]Outlet wise'!$B24,'[1]Workings '!$B:$B,'[1]Outlet wise'!$AV$3)</f>
        <v>16453.040000000005</v>
      </c>
      <c r="AW24" s="27">
        <f t="shared" si="16"/>
        <v>1.0557466635104927E-2</v>
      </c>
      <c r="AY24" s="24">
        <f>SUMIFS('[1]Workings '!$E:$E,'[1]Workings '!$D:$D,'[1]Outlet wise'!$B24,'[1]Workings '!$B:$B,'[1]Outlet wise'!$AY$3)</f>
        <v>9614.86</v>
      </c>
      <c r="AZ24" s="27">
        <f t="shared" si="17"/>
        <v>6.5597171815385096E-3</v>
      </c>
      <c r="BB24" s="24">
        <f>SUMIFS('[1]Workings '!$E:$E,'[1]Workings '!$D:$D,'[1]Outlet wise'!$B24,'[1]Workings '!$B:$B,'[1]Outlet wise'!$BB$3)</f>
        <v>1332</v>
      </c>
      <c r="BC24" s="27">
        <f t="shared" si="18"/>
        <v>5.0779871510074691E-4</v>
      </c>
      <c r="BE24" s="24">
        <f>SUMIFS('[1]Workings '!$E:$E,'[1]Workings '!$D:$D,'[1]Outlet wise'!$B24,'[1]Workings '!$B:$B,'[1]Outlet wise'!$BE$3)</f>
        <v>5327.9</v>
      </c>
      <c r="BF24" s="27">
        <f t="shared" si="19"/>
        <v>2.2253222036120405E-3</v>
      </c>
      <c r="BH24" s="24">
        <f>SUMIFS('[1]Workings '!$E:$E,'[1]Workings '!$D:$D,'[1]Outlet wise'!$B24,'[1]Workings '!$B:$B,'[1]Outlet wise'!$BH$3)</f>
        <v>4421.4999999999991</v>
      </c>
      <c r="BI24" s="27">
        <f t="shared" si="20"/>
        <v>1.7749038194011376E-3</v>
      </c>
      <c r="BK24" s="24">
        <f>SUMIFS('[1]Workings '!$E:$E,'[1]Workings '!$D:$D,'[1]Outlet wise'!$B24,'[1]Workings '!$B:$B,'[1]Outlet wise'!$BK$3)</f>
        <v>74.7</v>
      </c>
      <c r="BL24" s="27">
        <f t="shared" si="21"/>
        <v>1.9875035779055378E-4</v>
      </c>
      <c r="BN24" s="24">
        <f>SUMIFS('[1]Workings '!$E:$E,'[1]Workings '!$D:$D,'[1]Outlet wise'!$B24,'[1]Workings '!$B:$B,'[1]Outlet wise'!$BN$3)</f>
        <v>880</v>
      </c>
      <c r="BO24" s="27">
        <f t="shared" si="22"/>
        <v>3.5358447710143534E-4</v>
      </c>
      <c r="BQ24" s="24">
        <f>SUMIFS('[1]Workings '!$E:$E,'[1]Workings '!$D:$D,'[1]Outlet wise'!$B24,'[1]Workings '!$B:$B,'[1]Outlet wise'!$BQ$3)</f>
        <v>3773.4999999999991</v>
      </c>
      <c r="BR24" s="27">
        <f t="shared" si="23"/>
        <v>3.9349968757261449E-3</v>
      </c>
      <c r="BT24" s="24">
        <f>SUMIFS('[1]Workings '!$E:$E,'[1]Workings '!$D:$D,'[1]Outlet wise'!$B24,'[1]Workings '!$B:$B,'[1]Outlet wise'!$BT$3)</f>
        <v>730.7</v>
      </c>
      <c r="BU24" s="27">
        <f t="shared" si="24"/>
        <v>7.1138594279179703E-4</v>
      </c>
      <c r="BW24" s="24">
        <f>SUMIFS('[1]Workings '!$E:$E,'[1]Workings '!$D:$D,'[1]Outlet wise'!$B24,'[1]Workings '!$B:$B,'[1]Outlet wise'!$BW$3)</f>
        <v>270.09999999999997</v>
      </c>
      <c r="BX24" s="27">
        <f t="shared" si="25"/>
        <v>2.3903962181294521E-4</v>
      </c>
      <c r="BZ24" s="24">
        <f>SUMIFS('[1]Workings '!$E:$E,'[1]Workings '!$D:$D,'[1]Outlet wise'!$B24,'[1]Workings '!$B:$B,'[1]Outlet wise'!$BZ$3)</f>
        <v>1116.8400000000001</v>
      </c>
      <c r="CA24" s="27">
        <f t="shared" si="26"/>
        <v>1.2153825882569257E-3</v>
      </c>
      <c r="CC24" s="24">
        <f>SUMIFS('[1]Workings '!$E:$E,'[1]Workings '!$D:$D,'[1]Outlet wise'!$B24,'[1]Workings '!$B:$B,'[1]Outlet wise'!$CC$3)</f>
        <v>3780.9399999999987</v>
      </c>
      <c r="CD24" s="27">
        <f t="shared" si="27"/>
        <v>2.0160974794387709E-3</v>
      </c>
      <c r="CF24" s="24">
        <f>SUMIFS('[1]Workings '!$E:$E,'[1]Workings '!$D:$D,'[1]Outlet wise'!$B24,'[1]Workings '!$B:$B,'[1]Outlet wise'!$CF$3)</f>
        <v>2102.4399999999996</v>
      </c>
      <c r="CG24" s="27">
        <f t="shared" si="28"/>
        <v>8.5150241936662614E-4</v>
      </c>
      <c r="CI24" s="24">
        <f>SUMIFS('[1]Workings '!$E:$E,'[1]Workings '!$D:$D,'[1]Outlet wise'!$B24,'[1]Workings '!$B:$B,'[1]Outlet wise'!$CI$3)</f>
        <v>2113.3000000000002</v>
      </c>
      <c r="CJ24" s="27">
        <f t="shared" si="29"/>
        <v>8.4840581824851039E-4</v>
      </c>
      <c r="CL24" s="24">
        <f>SUMIFS('[1]Workings '!$E:$E,'[1]Workings '!$D:$D,'[1]Outlet wise'!$B24,'[1]Workings '!$B:$B,'[1]Outlet wise'!$CL$3)</f>
        <v>1392.6399999999999</v>
      </c>
      <c r="CM24" s="27">
        <f t="shared" si="30"/>
        <v>4.8899847361786621E-4</v>
      </c>
      <c r="CO24" s="24">
        <f>SUMIFS('[1]Workings '!$E:$E,'[1]Workings '!$D:$D,'[1]Outlet wise'!$B24,'[1]Workings '!$B:$B,'[1]Outlet wise'!$CO$3)</f>
        <v>1269.8000000000002</v>
      </c>
      <c r="CP24" s="27">
        <f t="shared" si="31"/>
        <v>5.1772575267745023E-4</v>
      </c>
      <c r="CR24" s="24">
        <f>SUMIFS('[1]Workings '!$E:$E,'[1]Workings '!$D:$D,'[1]Outlet wise'!$B24,'[1]Workings '!$B:$B,'[1]Outlet wise'!$CR$3)</f>
        <v>162.69999999999999</v>
      </c>
      <c r="CS24" s="27">
        <f t="shared" si="32"/>
        <v>2.8415599608797363E-4</v>
      </c>
      <c r="CU24" s="24">
        <f>SUMIFS('[1]Workings '!$E:$E,'[1]Workings '!$D:$D,'[1]Outlet wise'!$B24,'[1]Workings '!$B:$B,'[1]Outlet wise'!$CU$3)</f>
        <v>1445.9400000000003</v>
      </c>
      <c r="CV24" s="27">
        <f t="shared" si="33"/>
        <v>6.8651457272157052E-4</v>
      </c>
      <c r="CX24" s="24">
        <f>SUMIFS('[1]Workings '!$E:$E,'[1]Workings '!$D:$D,'[1]Outlet wise'!$B24,'[1]Workings '!$B:$B,'[1]Outlet wise'!$CX$3)</f>
        <v>7507.32</v>
      </c>
      <c r="CY24" s="27">
        <f t="shared" si="34"/>
        <v>4.2182092313633353E-3</v>
      </c>
      <c r="DA24" s="24">
        <f>SUMIFS('[1]Workings '!$E:$E,'[1]Workings '!$D:$D,'[1]Outlet wise'!$B24,'[1]Workings '!$B:$B,'[1]Outlet wise'!$DA$3)</f>
        <v>3726.7399999999989</v>
      </c>
      <c r="DB24" s="27">
        <f t="shared" si="35"/>
        <v>1.4080976507941172E-3</v>
      </c>
      <c r="DD24" s="24">
        <f>SUMIFS('[1]Workings '!$E:$E,'[1]Workings '!$D:$D,'[1]Outlet wise'!$B24,'[1]Workings '!$B:$B,'[1]Outlet wise'!$DD$3)</f>
        <v>1748.6399999999999</v>
      </c>
      <c r="DE24" s="27">
        <f t="shared" si="36"/>
        <v>1.311612489256571E-3</v>
      </c>
      <c r="DG24" s="24">
        <f>SUMIFS('[1]Workings '!$E:$E,'[1]Workings '!$D:$D,'[1]Outlet wise'!$B24,'[1]Workings '!$B:$B,'[1]Outlet wise'!$DG$3)</f>
        <v>346</v>
      </c>
      <c r="DH24" s="27">
        <f t="shared" si="37"/>
        <v>4.2448367878657542E-4</v>
      </c>
      <c r="DJ24" s="24">
        <f>SUMIFS('[1]Workings '!$E:$E,'[1]Workings '!$D:$D,'[1]Outlet wise'!$B24,'[1]Workings '!$B:$B,'[1]Outlet wise'!$DJ$3)</f>
        <v>24092.270000000004</v>
      </c>
      <c r="DK24" s="27">
        <f t="shared" si="38"/>
        <v>7.4771117813759733E-3</v>
      </c>
      <c r="DM24" s="24">
        <f>SUMIFS('[1]Workings '!$E:$E,'[1]Workings '!$D:$D,'[1]Outlet wise'!$B24,'[1]Workings '!$B:$B,'[1]Outlet wise'!$DM$3)</f>
        <v>8196.4</v>
      </c>
      <c r="DN24" s="27">
        <f t="shared" si="39"/>
        <v>3.8357755320481898E-3</v>
      </c>
      <c r="DP24" s="24">
        <f>SUMIFS('[1]Workings '!$E:$E,'[1]Workings '!$D:$D,'[1]Outlet wise'!$B24,'[1]Workings '!$B:$B,'[1]Outlet wise'!$DP$3)</f>
        <v>1116.6199999999999</v>
      </c>
      <c r="DQ24" s="27">
        <f t="shared" si="40"/>
        <v>3.2896185833641817E-4</v>
      </c>
      <c r="DS24" s="24">
        <f>SUMIFS('[1]Workings '!$E:$E,'[1]Workings '!$D:$D,'[1]Outlet wise'!$B24,'[1]Workings '!$B:$B,'[1]Outlet wise'!$DS$3)</f>
        <v>5931.119999999999</v>
      </c>
      <c r="DT24" s="27">
        <f t="shared" si="41"/>
        <v>2.9971908688200466E-3</v>
      </c>
      <c r="DV24" s="24">
        <f>SUMIFS('[1]Workings '!$E:$E,'[1]Workings '!$D:$D,'[1]Outlet wise'!$B24,'[1]Workings '!$B:$B,'[1]Outlet wise'!DV$3)</f>
        <v>128</v>
      </c>
      <c r="DW24" s="27">
        <f t="shared" si="42"/>
        <v>3.290075946005432E-4</v>
      </c>
      <c r="DY24" s="24">
        <f>SUMIFS('[1]Workings '!$E:$E,'[1]Workings '!$D:$D,'[1]Outlet wise'!$B24,'[1]Workings '!$B:$B,'[1]Outlet wise'!DY$3)</f>
        <v>6110.7</v>
      </c>
      <c r="DZ24" s="27">
        <f t="shared" si="43"/>
        <v>8.7144948545020071E-3</v>
      </c>
    </row>
    <row r="25" spans="1:130" x14ac:dyDescent="0.3">
      <c r="B25" s="34" t="s">
        <v>80</v>
      </c>
      <c r="C25" s="24">
        <f t="shared" si="0"/>
        <v>365246.5</v>
      </c>
      <c r="D25" s="27">
        <f t="shared" si="1"/>
        <v>5.3843833744069182E-3</v>
      </c>
      <c r="E25" s="18"/>
      <c r="F25" s="24">
        <f>SUMIFS('[1]Workings '!$E:$E,'[1]Workings '!$D:$D,'[1]Outlet wise'!$B25,'[1]Workings '!$B:$B,'[1]Outlet wise'!F$3)</f>
        <v>217</v>
      </c>
      <c r="G25" s="27">
        <f t="shared" si="2"/>
        <v>4.809855549176894E-4</v>
      </c>
      <c r="I25" s="24">
        <f>SUMIFS('[1]Workings '!$E:$E,'[1]Workings '!$D:$D,'[1]Outlet wise'!$B25,'[1]Workings '!$B:$B,'[1]Outlet wise'!I$3)</f>
        <v>756</v>
      </c>
      <c r="J25" s="27">
        <f t="shared" si="3"/>
        <v>7.3833366880636921E-4</v>
      </c>
      <c r="L25" s="24">
        <f>SUMIFS('[1]Workings '!$E:$E,'[1]Workings '!$D:$D,'[1]Outlet wise'!$B25,'[1]Workings '!$B:$B,'[1]Outlet wise'!L$3)</f>
        <v>0</v>
      </c>
      <c r="M25" s="27" t="e">
        <f t="shared" si="4"/>
        <v>#DIV/0!</v>
      </c>
      <c r="O25" s="24">
        <f>SUMIFS('[1]Workings '!$E:$E,'[1]Workings '!$D:$D,'[1]Outlet wise'!$B25,'[1]Workings '!$B:$B,'[1]Outlet wise'!$O$3)</f>
        <v>8766</v>
      </c>
      <c r="P25" s="27">
        <f t="shared" si="5"/>
        <v>6.8456887420422973E-3</v>
      </c>
      <c r="R25" s="24">
        <f>SUMIFS('[1]Workings '!$E:$E,'[1]Workings '!$D:$D,'[1]Outlet wise'!$B25,'[1]Workings '!$B:$B,'[1]Outlet wise'!$R$3)</f>
        <v>564</v>
      </c>
      <c r="S25" s="27">
        <f t="shared" si="6"/>
        <v>1.6786690511704162E-3</v>
      </c>
      <c r="U25" s="24">
        <f>SUMIFS('[1]Workings '!$E:$E,'[1]Workings '!$D:$D,'[1]Outlet wise'!$B25,'[1]Workings '!$B:$B,'[1]Outlet wise'!$U$3)</f>
        <v>9672</v>
      </c>
      <c r="V25" s="27">
        <f t="shared" si="7"/>
        <v>5.7793604732507475E-3</v>
      </c>
      <c r="X25" s="24">
        <f>SUMIFS('[1]Workings '!$E:$E,'[1]Workings '!$D:$D,'[1]Outlet wise'!$B25,'[1]Workings '!$B:$B,'[1]Outlet wise'!$X$3)</f>
        <v>702</v>
      </c>
      <c r="Y25" s="27">
        <f t="shared" si="8"/>
        <v>1.3461161442815609E-3</v>
      </c>
      <c r="AA25" s="24">
        <f>SUMIFS('[1]Workings '!$E:$E,'[1]Workings '!$D:$D,'[1]Outlet wise'!$B25,'[1]Workings '!$B:$B,'[1]Outlet wise'!AA$3)</f>
        <v>0</v>
      </c>
      <c r="AB25" s="27" t="e">
        <f t="shared" si="9"/>
        <v>#DIV/0!</v>
      </c>
      <c r="AD25" s="24">
        <f>SUMIFS('[1]Workings '!$E:$E,'[1]Workings '!$D:$D,'[1]Outlet wise'!$B25,'[1]Workings '!$B:$B,'[1]Outlet wise'!$AD$3)</f>
        <v>8676</v>
      </c>
      <c r="AE25" s="27">
        <f t="shared" si="10"/>
        <v>1.2180885133368688E-2</v>
      </c>
      <c r="AG25" s="24">
        <f>SUMIFS('[1]Workings '!$E:$E,'[1]Workings '!$D:$D,'[1]Outlet wise'!$B25,'[1]Workings '!$B:$B,'[1]Outlet wise'!$AG$3)</f>
        <v>11714.5</v>
      </c>
      <c r="AH25" s="27">
        <f t="shared" si="11"/>
        <v>3.4394022133690215E-3</v>
      </c>
      <c r="AJ25" s="24">
        <f>SUMIFS('[1]Workings '!$E:$E,'[1]Workings '!$D:$D,'[1]Outlet wise'!$B25,'[1]Workings '!$B:$B,'[1]Outlet wise'!$AJ$3)</f>
        <v>10139</v>
      </c>
      <c r="AK25" s="27">
        <f t="shared" si="12"/>
        <v>3.3286604268198219E-3</v>
      </c>
      <c r="AM25" s="24">
        <f>SUMIFS('[1]Workings '!$E:$E,'[1]Workings '!$D:$D,'[1]Outlet wise'!$B25,'[1]Workings '!$B:$B,'[1]Outlet wise'!$AM$3)</f>
        <v>9798</v>
      </c>
      <c r="AN25" s="27">
        <f t="shared" si="13"/>
        <v>6.1868708147970576E-3</v>
      </c>
      <c r="AP25" s="24">
        <f>SUMIFS('[1]Workings '!$E:$E,'[1]Workings '!$D:$D,'[1]Outlet wise'!$B25,'[1]Workings '!$B:$B,'[1]Outlet wise'!$AP$3)</f>
        <v>10908</v>
      </c>
      <c r="AQ25" s="27">
        <f t="shared" si="14"/>
        <v>3.9265620160135687E-3</v>
      </c>
      <c r="AS25" s="24">
        <f>SUMIFS('[1]Workings '!$E:$E,'[1]Workings '!$D:$D,'[1]Outlet wise'!$B25,'[1]Workings '!$B:$B,'[1]Outlet wise'!$AS$3)</f>
        <v>7920</v>
      </c>
      <c r="AT25" s="27">
        <f t="shared" si="15"/>
        <v>2.096517026087422E-2</v>
      </c>
      <c r="AV25" s="24">
        <f>SUMIFS('[1]Workings '!$E:$E,'[1]Workings '!$D:$D,'[1]Outlet wise'!$B25,'[1]Workings '!$B:$B,'[1]Outlet wise'!$AV$3)</f>
        <v>8623</v>
      </c>
      <c r="AW25" s="27">
        <f t="shared" si="16"/>
        <v>5.5331437104942163E-3</v>
      </c>
      <c r="AY25" s="24">
        <f>SUMIFS('[1]Workings '!$E:$E,'[1]Workings '!$D:$D,'[1]Outlet wise'!$B25,'[1]Workings '!$B:$B,'[1]Outlet wise'!$AY$3)</f>
        <v>1335</v>
      </c>
      <c r="AZ25" s="27">
        <f t="shared" si="17"/>
        <v>9.1080082677791557E-4</v>
      </c>
      <c r="BB25" s="24">
        <f>SUMIFS('[1]Workings '!$E:$E,'[1]Workings '!$D:$D,'[1]Outlet wise'!$B25,'[1]Workings '!$B:$B,'[1]Outlet wise'!$BB$3)</f>
        <v>9288</v>
      </c>
      <c r="BC25" s="27">
        <f t="shared" si="18"/>
        <v>3.5408667161079114E-3</v>
      </c>
      <c r="BE25" s="24">
        <f>SUMIFS('[1]Workings '!$E:$E,'[1]Workings '!$D:$D,'[1]Outlet wise'!$B25,'[1]Workings '!$B:$B,'[1]Outlet wise'!$BE$3)</f>
        <v>10902</v>
      </c>
      <c r="BF25" s="27">
        <f t="shared" si="19"/>
        <v>4.5534756027287423E-3</v>
      </c>
      <c r="BH25" s="24">
        <f>SUMIFS('[1]Workings '!$E:$E,'[1]Workings '!$D:$D,'[1]Outlet wise'!$B25,'[1]Workings '!$B:$B,'[1]Outlet wise'!$BH$3)</f>
        <v>10048</v>
      </c>
      <c r="BI25" s="27">
        <f t="shared" si="20"/>
        <v>4.0335256309719852E-3</v>
      </c>
      <c r="BK25" s="24">
        <f>SUMIFS('[1]Workings '!$E:$E,'[1]Workings '!$D:$D,'[1]Outlet wise'!$B25,'[1]Workings '!$B:$B,'[1]Outlet wise'!$BK$3)</f>
        <v>70</v>
      </c>
      <c r="BL25" s="27">
        <f t="shared" si="21"/>
        <v>1.8624531519864475E-4</v>
      </c>
      <c r="BN25" s="24">
        <f>SUMIFS('[1]Workings '!$E:$E,'[1]Workings '!$D:$D,'[1]Outlet wise'!$B25,'[1]Workings '!$B:$B,'[1]Outlet wise'!$BN$3)</f>
        <v>21408</v>
      </c>
      <c r="BO25" s="27">
        <f t="shared" si="22"/>
        <v>8.6017460065767361E-3</v>
      </c>
      <c r="BQ25" s="24">
        <f>SUMIFS('[1]Workings '!$E:$E,'[1]Workings '!$D:$D,'[1]Outlet wise'!$B25,'[1]Workings '!$B:$B,'[1]Outlet wise'!$BQ$3)</f>
        <v>12420</v>
      </c>
      <c r="BR25" s="27">
        <f t="shared" si="23"/>
        <v>1.2951546626876568E-2</v>
      </c>
      <c r="BT25" s="24">
        <f>SUMIFS('[1]Workings '!$E:$E,'[1]Workings '!$D:$D,'[1]Outlet wise'!$B25,'[1]Workings '!$B:$B,'[1]Outlet wise'!$BT$3)</f>
        <v>13512</v>
      </c>
      <c r="BU25" s="27">
        <f t="shared" si="24"/>
        <v>1.3154847213634543E-2</v>
      </c>
      <c r="BW25" s="24">
        <f>SUMIFS('[1]Workings '!$E:$E,'[1]Workings '!$D:$D,'[1]Outlet wise'!$B25,'[1]Workings '!$B:$B,'[1]Outlet wise'!$BW$3)</f>
        <v>492</v>
      </c>
      <c r="BX25" s="27">
        <f t="shared" si="25"/>
        <v>4.3542204343564997E-4</v>
      </c>
      <c r="BZ25" s="24">
        <f>SUMIFS('[1]Workings '!$E:$E,'[1]Workings '!$D:$D,'[1]Outlet wise'!$B25,'[1]Workings '!$B:$B,'[1]Outlet wise'!$BZ$3)</f>
        <v>8913</v>
      </c>
      <c r="CA25" s="27">
        <f t="shared" si="26"/>
        <v>9.6994242766501714E-3</v>
      </c>
      <c r="CC25" s="24">
        <f>SUMIFS('[1]Workings '!$E:$E,'[1]Workings '!$D:$D,'[1]Outlet wise'!$B25,'[1]Workings '!$B:$B,'[1]Outlet wise'!$CC$3)</f>
        <v>8994</v>
      </c>
      <c r="CD25" s="27">
        <f t="shared" si="27"/>
        <v>4.7958393230446168E-3</v>
      </c>
      <c r="CF25" s="24">
        <f>SUMIFS('[1]Workings '!$E:$E,'[1]Workings '!$D:$D,'[1]Outlet wise'!$B25,'[1]Workings '!$B:$B,'[1]Outlet wise'!$CF$3)</f>
        <v>9734</v>
      </c>
      <c r="CG25" s="27">
        <f t="shared" si="28"/>
        <v>3.9423358336574364E-3</v>
      </c>
      <c r="CI25" s="24">
        <f>SUMIFS('[1]Workings '!$E:$E,'[1]Workings '!$D:$D,'[1]Outlet wise'!$B25,'[1]Workings '!$B:$B,'[1]Outlet wise'!$CI$3)</f>
        <v>10394</v>
      </c>
      <c r="CJ25" s="27">
        <f t="shared" si="29"/>
        <v>4.1727772085719097E-3</v>
      </c>
      <c r="CL25" s="24">
        <f>SUMIFS('[1]Workings '!$E:$E,'[1]Workings '!$D:$D,'[1]Outlet wise'!$B25,'[1]Workings '!$B:$B,'[1]Outlet wise'!$CL$3)</f>
        <v>11204</v>
      </c>
      <c r="CM25" s="27">
        <f t="shared" si="30"/>
        <v>3.9340668790316044E-3</v>
      </c>
      <c r="CO25" s="24">
        <f>SUMIFS('[1]Workings '!$E:$E,'[1]Workings '!$D:$D,'[1]Outlet wise'!$B25,'[1]Workings '!$B:$B,'[1]Outlet wise'!$CO$3)</f>
        <v>30494</v>
      </c>
      <c r="CP25" s="27">
        <f t="shared" si="31"/>
        <v>1.2433083243145506E-2</v>
      </c>
      <c r="CR25" s="24">
        <f>SUMIFS('[1]Workings '!$E:$E,'[1]Workings '!$D:$D,'[1]Outlet wise'!$B25,'[1]Workings '!$B:$B,'[1]Outlet wise'!$CR$3)</f>
        <v>492</v>
      </c>
      <c r="CS25" s="27">
        <f t="shared" si="32"/>
        <v>8.5927934895687176E-4</v>
      </c>
      <c r="CU25" s="24">
        <f>SUMIFS('[1]Workings '!$E:$E,'[1]Workings '!$D:$D,'[1]Outlet wise'!$B25,'[1]Workings '!$B:$B,'[1]Outlet wise'!$CU$3)</f>
        <v>9209</v>
      </c>
      <c r="CV25" s="27">
        <f t="shared" si="33"/>
        <v>4.3723202208894845E-3</v>
      </c>
      <c r="CX25" s="24">
        <f>SUMIFS('[1]Workings '!$E:$E,'[1]Workings '!$D:$D,'[1]Outlet wise'!$B25,'[1]Workings '!$B:$B,'[1]Outlet wise'!$CX$3)</f>
        <v>9300</v>
      </c>
      <c r="CY25" s="27">
        <f t="shared" si="34"/>
        <v>5.2254793790166157E-3</v>
      </c>
      <c r="DA25" s="24">
        <f>SUMIFS('[1]Workings '!$E:$E,'[1]Workings '!$D:$D,'[1]Outlet wise'!$B25,'[1]Workings '!$B:$B,'[1]Outlet wise'!$DA$3)</f>
        <v>12507</v>
      </c>
      <c r="DB25" s="27">
        <f t="shared" si="35"/>
        <v>4.7255985978313566E-3</v>
      </c>
      <c r="DD25" s="24">
        <f>SUMIFS('[1]Workings '!$E:$E,'[1]Workings '!$D:$D,'[1]Outlet wise'!$B25,'[1]Workings '!$B:$B,'[1]Outlet wise'!$DD$3)</f>
        <v>11233</v>
      </c>
      <c r="DE25" s="27">
        <f t="shared" si="36"/>
        <v>8.425601091030209E-3</v>
      </c>
      <c r="DG25" s="24">
        <f>SUMIFS('[1]Workings '!$E:$E,'[1]Workings '!$D:$D,'[1]Outlet wise'!$B25,'[1]Workings '!$B:$B,'[1]Outlet wise'!$DG$3)</f>
        <v>618</v>
      </c>
      <c r="DH25" s="27">
        <f t="shared" si="37"/>
        <v>7.5818183089625319E-4</v>
      </c>
      <c r="DJ25" s="24">
        <f>SUMIFS('[1]Workings '!$E:$E,'[1]Workings '!$D:$D,'[1]Outlet wise'!$B25,'[1]Workings '!$B:$B,'[1]Outlet wise'!$DJ$3)</f>
        <v>23074</v>
      </c>
      <c r="DK25" s="27">
        <f t="shared" si="38"/>
        <v>7.1610884837115469E-3</v>
      </c>
      <c r="DM25" s="24">
        <f>SUMIFS('[1]Workings '!$E:$E,'[1]Workings '!$D:$D,'[1]Outlet wise'!$B25,'[1]Workings '!$B:$B,'[1]Outlet wise'!$DM$3)</f>
        <v>9957</v>
      </c>
      <c r="DN25" s="27">
        <f t="shared" si="39"/>
        <v>4.6597063311458482E-3</v>
      </c>
      <c r="DP25" s="24">
        <f>SUMIFS('[1]Workings '!$E:$E,'[1]Workings '!$D:$D,'[1]Outlet wise'!$B25,'[1]Workings '!$B:$B,'[1]Outlet wise'!$DP$3)</f>
        <v>9763</v>
      </c>
      <c r="DQ25" s="27">
        <f t="shared" si="40"/>
        <v>2.8762288181641482E-3</v>
      </c>
      <c r="DS25" s="24">
        <f>SUMIFS('[1]Workings '!$E:$E,'[1]Workings '!$D:$D,'[1]Outlet wise'!$B25,'[1]Workings '!$B:$B,'[1]Outlet wise'!$DS$3)</f>
        <v>9918</v>
      </c>
      <c r="DT25" s="27">
        <f t="shared" si="41"/>
        <v>5.0118930382385156E-3</v>
      </c>
      <c r="DV25" s="24">
        <f>SUMIFS('[1]Workings '!$E:$E,'[1]Workings '!$D:$D,'[1]Outlet wise'!$B25,'[1]Workings '!$B:$B,'[1]Outlet wise'!DV$3)</f>
        <v>282</v>
      </c>
      <c r="DW25" s="27">
        <f t="shared" si="42"/>
        <v>7.2484485685432175E-4</v>
      </c>
      <c r="DY25" s="24">
        <f>SUMIFS('[1]Workings '!$E:$E,'[1]Workings '!$D:$D,'[1]Outlet wise'!$B25,'[1]Workings '!$B:$B,'[1]Outlet wise'!DY$3)</f>
        <v>21230</v>
      </c>
      <c r="DZ25" s="27">
        <f t="shared" si="43"/>
        <v>3.027619188653961E-2</v>
      </c>
    </row>
    <row r="26" spans="1:130" x14ac:dyDescent="0.3">
      <c r="B26" s="34" t="s">
        <v>81</v>
      </c>
      <c r="C26" s="24">
        <f t="shared" si="0"/>
        <v>350000</v>
      </c>
      <c r="D26" s="27">
        <f t="shared" si="1"/>
        <v>5.1596228329153634E-3</v>
      </c>
      <c r="E26" s="18"/>
      <c r="F26" s="24">
        <f>SUMIFS('[1]Workings '!$E:$E,'[1]Workings '!$D:$D,'[1]Outlet wise'!$B26,'[1]Workings '!$B:$B,'[1]Outlet wise'!F$3)</f>
        <v>8750</v>
      </c>
      <c r="G26" s="27">
        <f t="shared" si="2"/>
        <v>1.9394578827326186E-2</v>
      </c>
      <c r="I26" s="24">
        <f>SUMIFS('[1]Workings '!$E:$E,'[1]Workings '!$D:$D,'[1]Outlet wise'!$B26,'[1]Workings '!$B:$B,'[1]Outlet wise'!I$3)</f>
        <v>8750</v>
      </c>
      <c r="J26" s="27">
        <f t="shared" si="3"/>
        <v>8.545528574147792E-3</v>
      </c>
      <c r="L26" s="24">
        <f>SUMIFS('[1]Workings '!$E:$E,'[1]Workings '!$D:$D,'[1]Outlet wise'!$B26,'[1]Workings '!$B:$B,'[1]Outlet wise'!L$3)</f>
        <v>0</v>
      </c>
      <c r="M26" s="27" t="e">
        <f t="shared" si="4"/>
        <v>#DIV/0!</v>
      </c>
      <c r="O26" s="24">
        <f>SUMIFS('[1]Workings '!$E:$E,'[1]Workings '!$D:$D,'[1]Outlet wise'!$B26,'[1]Workings '!$B:$B,'[1]Outlet wise'!$O$3)</f>
        <v>8750</v>
      </c>
      <c r="P26" s="27">
        <f t="shared" si="5"/>
        <v>6.8331937591683892E-3</v>
      </c>
      <c r="R26" s="24">
        <f>SUMIFS('[1]Workings '!$E:$E,'[1]Workings '!$D:$D,'[1]Outlet wise'!$B26,'[1]Workings '!$B:$B,'[1]Outlet wise'!$R$3)</f>
        <v>8750</v>
      </c>
      <c r="S26" s="27">
        <f t="shared" si="6"/>
        <v>2.6043181201668691E-2</v>
      </c>
      <c r="U26" s="24">
        <f>SUMIFS('[1]Workings '!$E:$E,'[1]Workings '!$D:$D,'[1]Outlet wise'!$B26,'[1]Workings '!$B:$B,'[1]Outlet wise'!$U$3)</f>
        <v>8750</v>
      </c>
      <c r="V26" s="27">
        <f t="shared" si="7"/>
        <v>5.2284330170537675E-3</v>
      </c>
      <c r="X26" s="24">
        <f>SUMIFS('[1]Workings '!$E:$E,'[1]Workings '!$D:$D,'[1]Outlet wise'!$B26,'[1]Workings '!$B:$B,'[1]Outlet wise'!$X$3)</f>
        <v>8750</v>
      </c>
      <c r="Y26" s="27">
        <f t="shared" si="8"/>
        <v>1.6778513194392677E-2</v>
      </c>
      <c r="AA26" s="24">
        <f>SUMIFS('[1]Workings '!$E:$E,'[1]Workings '!$D:$D,'[1]Outlet wise'!$B26,'[1]Workings '!$B:$B,'[1]Outlet wise'!AA$3)</f>
        <v>0</v>
      </c>
      <c r="AB26" s="27" t="e">
        <f t="shared" si="9"/>
        <v>#DIV/0!</v>
      </c>
      <c r="AD26" s="24">
        <f>SUMIFS('[1]Workings '!$E:$E,'[1]Workings '!$D:$D,'[1]Outlet wise'!$B26,'[1]Workings '!$B:$B,'[1]Outlet wise'!$AD$3)</f>
        <v>8750</v>
      </c>
      <c r="AE26" s="27">
        <f t="shared" si="10"/>
        <v>1.2284779266594747E-2</v>
      </c>
      <c r="AG26" s="24">
        <f>SUMIFS('[1]Workings '!$E:$E,'[1]Workings '!$D:$D,'[1]Outlet wise'!$B26,'[1]Workings '!$B:$B,'[1]Outlet wise'!$AG$3)</f>
        <v>8750</v>
      </c>
      <c r="AH26" s="27">
        <f t="shared" si="11"/>
        <v>2.5690186834247245E-3</v>
      </c>
      <c r="AJ26" s="24">
        <f>SUMIFS('[1]Workings '!$E:$E,'[1]Workings '!$D:$D,'[1]Outlet wise'!$B26,'[1]Workings '!$B:$B,'[1]Outlet wise'!$AJ$3)</f>
        <v>8750</v>
      </c>
      <c r="AK26" s="27">
        <f t="shared" si="12"/>
        <v>2.8726480653588561E-3</v>
      </c>
      <c r="AM26" s="24">
        <f>SUMIFS('[1]Workings '!$E:$E,'[1]Workings '!$D:$D,'[1]Outlet wise'!$B26,'[1]Workings '!$B:$B,'[1]Outlet wise'!$AM$3)</f>
        <v>8750</v>
      </c>
      <c r="AN26" s="27">
        <f t="shared" si="13"/>
        <v>5.5251193743084568E-3</v>
      </c>
      <c r="AP26" s="24">
        <f>SUMIFS('[1]Workings '!$E:$E,'[1]Workings '!$D:$D,'[1]Outlet wise'!$B26,'[1]Workings '!$B:$B,'[1]Outlet wise'!$AP$3)</f>
        <v>8750</v>
      </c>
      <c r="AQ26" s="27">
        <f t="shared" si="14"/>
        <v>3.1497449248367006E-3</v>
      </c>
      <c r="AS26" s="24">
        <f>SUMIFS('[1]Workings '!$E:$E,'[1]Workings '!$D:$D,'[1]Outlet wise'!$B26,'[1]Workings '!$B:$B,'[1]Outlet wise'!$AS$3)</f>
        <v>8750</v>
      </c>
      <c r="AT26" s="27">
        <f t="shared" si="15"/>
        <v>2.3162277750334526E-2</v>
      </c>
      <c r="AV26" s="24">
        <f>SUMIFS('[1]Workings '!$E:$E,'[1]Workings '!$D:$D,'[1]Outlet wise'!$B26,'[1]Workings '!$B:$B,'[1]Outlet wise'!$AV$3)</f>
        <v>8750</v>
      </c>
      <c r="AW26" s="27">
        <f t="shared" si="16"/>
        <v>5.6146361436651276E-3</v>
      </c>
      <c r="AY26" s="24">
        <f>SUMIFS('[1]Workings '!$E:$E,'[1]Workings '!$D:$D,'[1]Outlet wise'!$B26,'[1]Workings '!$B:$B,'[1]Outlet wise'!$AY$3)</f>
        <v>8750</v>
      </c>
      <c r="AZ26" s="27">
        <f t="shared" si="17"/>
        <v>5.9696683403046898E-3</v>
      </c>
      <c r="BB26" s="24">
        <f>SUMIFS('[1]Workings '!$E:$E,'[1]Workings '!$D:$D,'[1]Outlet wise'!$B26,'[1]Workings '!$B:$B,'[1]Outlet wise'!$BB$3)</f>
        <v>8750</v>
      </c>
      <c r="BC26" s="27">
        <f t="shared" si="18"/>
        <v>3.3357648326813334E-3</v>
      </c>
      <c r="BE26" s="24">
        <f>SUMIFS('[1]Workings '!$E:$E,'[1]Workings '!$D:$D,'[1]Outlet wise'!$B26,'[1]Workings '!$B:$B,'[1]Outlet wise'!$BE$3)</f>
        <v>8750</v>
      </c>
      <c r="BF26" s="27">
        <f t="shared" si="19"/>
        <v>3.6546424072533938E-3</v>
      </c>
      <c r="BH26" s="24">
        <f>SUMIFS('[1]Workings '!$E:$E,'[1]Workings '!$D:$D,'[1]Outlet wise'!$B26,'[1]Workings '!$B:$B,'[1]Outlet wise'!$BH$3)</f>
        <v>8750</v>
      </c>
      <c r="BI26" s="27">
        <f t="shared" si="20"/>
        <v>3.512475046875485E-3</v>
      </c>
      <c r="BK26" s="24">
        <f>SUMIFS('[1]Workings '!$E:$E,'[1]Workings '!$D:$D,'[1]Outlet wise'!$B26,'[1]Workings '!$B:$B,'[1]Outlet wise'!$BK$3)</f>
        <v>8750</v>
      </c>
      <c r="BL26" s="27">
        <f t="shared" si="21"/>
        <v>2.3280664399830595E-2</v>
      </c>
      <c r="BN26" s="24">
        <f>SUMIFS('[1]Workings '!$E:$E,'[1]Workings '!$D:$D,'[1]Outlet wise'!$B26,'[1]Workings '!$B:$B,'[1]Outlet wise'!$BN$3)</f>
        <v>8750</v>
      </c>
      <c r="BO26" s="27">
        <f t="shared" si="22"/>
        <v>3.515754743906317E-3</v>
      </c>
      <c r="BQ26" s="24">
        <f>SUMIFS('[1]Workings '!$E:$E,'[1]Workings '!$D:$D,'[1]Outlet wise'!$B26,'[1]Workings '!$B:$B,'[1]Outlet wise'!$BQ$3)</f>
        <v>8750</v>
      </c>
      <c r="BR26" s="27">
        <f t="shared" si="23"/>
        <v>9.1244793063743942E-3</v>
      </c>
      <c r="BT26" s="24">
        <f>SUMIFS('[1]Workings '!$E:$E,'[1]Workings '!$D:$D,'[1]Outlet wise'!$B26,'[1]Workings '!$B:$B,'[1]Outlet wise'!$BT$3)</f>
        <v>8750</v>
      </c>
      <c r="BU26" s="27">
        <f t="shared" si="24"/>
        <v>8.5187176672070937E-3</v>
      </c>
      <c r="BW26" s="24">
        <f>SUMIFS('[1]Workings '!$E:$E,'[1]Workings '!$D:$D,'[1]Outlet wise'!$B26,'[1]Workings '!$B:$B,'[1]Outlet wise'!$BW$3)</f>
        <v>8750</v>
      </c>
      <c r="BX26" s="27">
        <f t="shared" si="25"/>
        <v>7.7437863415893027E-3</v>
      </c>
      <c r="BZ26" s="24">
        <f>SUMIFS('[1]Workings '!$E:$E,'[1]Workings '!$D:$D,'[1]Outlet wise'!$B26,'[1]Workings '!$B:$B,'[1]Outlet wise'!$BZ$3)</f>
        <v>8750</v>
      </c>
      <c r="CA26" s="27">
        <f t="shared" si="26"/>
        <v>9.5220422327711215E-3</v>
      </c>
      <c r="CC26" s="24">
        <f>SUMIFS('[1]Workings '!$E:$E,'[1]Workings '!$D:$D,'[1]Outlet wise'!$B26,'[1]Workings '!$B:$B,'[1]Outlet wise'!$CC$3)</f>
        <v>8750</v>
      </c>
      <c r="CD26" s="27">
        <f t="shared" si="27"/>
        <v>4.6657320521058922E-3</v>
      </c>
      <c r="CF26" s="24">
        <f>SUMIFS('[1]Workings '!$E:$E,'[1]Workings '!$D:$D,'[1]Outlet wise'!$B26,'[1]Workings '!$B:$B,'[1]Outlet wise'!$CF$3)</f>
        <v>8750</v>
      </c>
      <c r="CG26" s="27">
        <f t="shared" si="28"/>
        <v>3.5438091786010443E-3</v>
      </c>
      <c r="CI26" s="24">
        <f>SUMIFS('[1]Workings '!$E:$E,'[1]Workings '!$D:$D,'[1]Outlet wise'!$B26,'[1]Workings '!$B:$B,'[1]Outlet wise'!$CI$3)</f>
        <v>8750</v>
      </c>
      <c r="CJ26" s="27">
        <f t="shared" si="29"/>
        <v>3.512776657206485E-3</v>
      </c>
      <c r="CL26" s="24">
        <f>SUMIFS('[1]Workings '!$E:$E,'[1]Workings '!$D:$D,'[1]Outlet wise'!$B26,'[1]Workings '!$B:$B,'[1]Outlet wise'!$CL$3)</f>
        <v>8750</v>
      </c>
      <c r="CM26" s="27">
        <f t="shared" si="30"/>
        <v>3.0723924662197908E-3</v>
      </c>
      <c r="CO26" s="24">
        <f>SUMIFS('[1]Workings '!$E:$E,'[1]Workings '!$D:$D,'[1]Outlet wise'!$B26,'[1]Workings '!$B:$B,'[1]Outlet wise'!$CO$3)</f>
        <v>8750</v>
      </c>
      <c r="CP26" s="27">
        <f t="shared" si="31"/>
        <v>3.5675699605667733E-3</v>
      </c>
      <c r="CR26" s="24">
        <f>SUMIFS('[1]Workings '!$E:$E,'[1]Workings '!$D:$D,'[1]Outlet wise'!$B26,'[1]Workings '!$B:$B,'[1]Outlet wise'!$CR$3)</f>
        <v>8750</v>
      </c>
      <c r="CS26" s="27">
        <f t="shared" si="32"/>
        <v>1.5281898990594773E-2</v>
      </c>
      <c r="CU26" s="24">
        <f>SUMIFS('[1]Workings '!$E:$E,'[1]Workings '!$D:$D,'[1]Outlet wise'!$B26,'[1]Workings '!$B:$B,'[1]Outlet wise'!$CU$3)</f>
        <v>8750</v>
      </c>
      <c r="CV26" s="27">
        <f t="shared" si="33"/>
        <v>4.154392652055923E-3</v>
      </c>
      <c r="CX26" s="24">
        <f>SUMIFS('[1]Workings '!$E:$E,'[1]Workings '!$D:$D,'[1]Outlet wise'!$B26,'[1]Workings '!$B:$B,'[1]Outlet wise'!$CX$3)</f>
        <v>8750</v>
      </c>
      <c r="CY26" s="27">
        <f t="shared" si="34"/>
        <v>4.9164456523005792E-3</v>
      </c>
      <c r="DA26" s="24">
        <f>SUMIFS('[1]Workings '!$E:$E,'[1]Workings '!$D:$D,'[1]Outlet wise'!$B26,'[1]Workings '!$B:$B,'[1]Outlet wise'!$DA$3)</f>
        <v>8750</v>
      </c>
      <c r="DB26" s="27">
        <f t="shared" si="35"/>
        <v>3.3060676206144051E-3</v>
      </c>
      <c r="DD26" s="24">
        <f>SUMIFS('[1]Workings '!$E:$E,'[1]Workings '!$D:$D,'[1]Outlet wise'!$B26,'[1]Workings '!$B:$B,'[1]Outlet wise'!$DD$3)</f>
        <v>8750</v>
      </c>
      <c r="DE26" s="27">
        <f t="shared" si="36"/>
        <v>6.5631629614986489E-3</v>
      </c>
      <c r="DG26" s="24">
        <f>SUMIFS('[1]Workings '!$E:$E,'[1]Workings '!$D:$D,'[1]Outlet wise'!$B26,'[1]Workings '!$B:$B,'[1]Outlet wise'!$DG$3)</f>
        <v>8750</v>
      </c>
      <c r="DH26" s="27">
        <f t="shared" si="37"/>
        <v>1.0734775113822355E-2</v>
      </c>
      <c r="DJ26" s="24">
        <f>SUMIFS('[1]Workings '!$E:$E,'[1]Workings '!$D:$D,'[1]Outlet wise'!$B26,'[1]Workings '!$B:$B,'[1]Outlet wise'!$DJ$3)</f>
        <v>8750</v>
      </c>
      <c r="DK26" s="27">
        <f t="shared" si="38"/>
        <v>2.7155900248104375E-3</v>
      </c>
      <c r="DM26" s="24">
        <f>SUMIFS('[1]Workings '!$E:$E,'[1]Workings '!$D:$D,'[1]Outlet wise'!$B26,'[1]Workings '!$B:$B,'[1]Outlet wise'!$DM$3)</f>
        <v>8750</v>
      </c>
      <c r="DN26" s="27">
        <f t="shared" si="39"/>
        <v>4.0948508986166686E-3</v>
      </c>
      <c r="DP26" s="24">
        <f>SUMIFS('[1]Workings '!$E:$E,'[1]Workings '!$D:$D,'[1]Outlet wise'!$B26,'[1]Workings '!$B:$B,'[1]Outlet wise'!$DP$3)</f>
        <v>8750</v>
      </c>
      <c r="DQ26" s="27">
        <f t="shared" si="40"/>
        <v>2.5777939320840207E-3</v>
      </c>
      <c r="DS26" s="24">
        <f>SUMIFS('[1]Workings '!$E:$E,'[1]Workings '!$D:$D,'[1]Outlet wise'!$B26,'[1]Workings '!$B:$B,'[1]Outlet wise'!$DS$3)</f>
        <v>8750</v>
      </c>
      <c r="DT26" s="27">
        <f t="shared" si="41"/>
        <v>4.4216640536990336E-3</v>
      </c>
      <c r="DV26" s="24">
        <f>SUMIFS('[1]Workings '!$E:$E,'[1]Workings '!$D:$D,'[1]Outlet wise'!$B26,'[1]Workings '!$B:$B,'[1]Outlet wise'!DV$3)</f>
        <v>8750</v>
      </c>
      <c r="DW26" s="27">
        <f t="shared" si="42"/>
        <v>2.2490753537146507E-2</v>
      </c>
      <c r="DY26" s="24">
        <f>SUMIFS('[1]Workings '!$E:$E,'[1]Workings '!$D:$D,'[1]Outlet wise'!$B26,'[1]Workings '!$B:$B,'[1]Outlet wise'!DY$3)</f>
        <v>8750</v>
      </c>
      <c r="DZ26" s="27">
        <f t="shared" si="43"/>
        <v>1.2478411634819671E-2</v>
      </c>
    </row>
    <row r="27" spans="1:130" x14ac:dyDescent="0.3">
      <c r="A27" t="s">
        <v>82</v>
      </c>
      <c r="B27" s="34" t="s">
        <v>83</v>
      </c>
      <c r="C27" s="24">
        <f t="shared" si="0"/>
        <v>918326.62999999966</v>
      </c>
      <c r="D27" s="27">
        <f t="shared" si="1"/>
        <v>1.3537768709206335E-2</v>
      </c>
      <c r="E27" s="18"/>
      <c r="F27" s="24">
        <f>SUMIFS('[1]Workings '!$E:$E,'[1]Workings '!$D:$D,'[1]Outlet wise'!$B27,'[1]Workings '!$B:$B,'[1]Outlet wise'!F$3)</f>
        <v>33330</v>
      </c>
      <c r="G27" s="27">
        <f t="shared" si="2"/>
        <v>7.3876721407403631E-2</v>
      </c>
      <c r="I27" s="24">
        <f>SUMIFS('[1]Workings '!$E:$E,'[1]Workings '!$D:$D,'[1]Outlet wise'!$B27,'[1]Workings '!$B:$B,'[1]Outlet wise'!I$3)</f>
        <v>16429</v>
      </c>
      <c r="J27" s="27">
        <f t="shared" si="3"/>
        <v>1.6045084450819893E-2</v>
      </c>
      <c r="L27" s="24">
        <f>SUMIFS('[1]Workings '!$E:$E,'[1]Workings '!$D:$D,'[1]Outlet wise'!$B27,'[1]Workings '!$B:$B,'[1]Outlet wise'!L$3)</f>
        <v>59165</v>
      </c>
      <c r="M27" s="27" t="e">
        <f t="shared" si="4"/>
        <v>#DIV/0!</v>
      </c>
      <c r="O27" s="24">
        <f>SUMIFS('[1]Workings '!$E:$E,'[1]Workings '!$D:$D,'[1]Outlet wise'!$B27,'[1]Workings '!$B:$B,'[1]Outlet wise'!$O$3)</f>
        <v>24931.439999999999</v>
      </c>
      <c r="P27" s="27">
        <f t="shared" si="5"/>
        <v>1.9469869738866417E-2</v>
      </c>
      <c r="R27" s="24">
        <f>SUMIFS('[1]Workings '!$E:$E,'[1]Workings '!$D:$D,'[1]Outlet wise'!$B27,'[1]Workings '!$B:$B,'[1]Outlet wise'!$R$3)</f>
        <v>1950</v>
      </c>
      <c r="S27" s="27">
        <f t="shared" si="6"/>
        <v>5.8039089535147368E-3</v>
      </c>
      <c r="U27" s="24">
        <f>SUMIFS('[1]Workings '!$E:$E,'[1]Workings '!$D:$D,'[1]Outlet wise'!$B27,'[1]Workings '!$B:$B,'[1]Outlet wise'!$U$3)</f>
        <v>14702</v>
      </c>
      <c r="V27" s="27">
        <f t="shared" si="7"/>
        <v>8.7849625390542269E-3</v>
      </c>
      <c r="X27" s="24">
        <f>SUMIFS('[1]Workings '!$E:$E,'[1]Workings '!$D:$D,'[1]Outlet wise'!$B27,'[1]Workings '!$B:$B,'[1]Outlet wise'!$X$3)</f>
        <v>4120</v>
      </c>
      <c r="Y27" s="27">
        <f t="shared" si="8"/>
        <v>7.900282784102609E-3</v>
      </c>
      <c r="AA27" s="24">
        <f>SUMIFS('[1]Workings '!$E:$E,'[1]Workings '!$D:$D,'[1]Outlet wise'!$B27,'[1]Workings '!$B:$B,'[1]Outlet wise'!AA$3)</f>
        <v>18209</v>
      </c>
      <c r="AB27" s="27" t="e">
        <f t="shared" si="9"/>
        <v>#DIV/0!</v>
      </c>
      <c r="AD27" s="24">
        <f>SUMIFS('[1]Workings '!$E:$E,'[1]Workings '!$D:$D,'[1]Outlet wise'!$B27,'[1]Workings '!$B:$B,'[1]Outlet wise'!$AD$3)</f>
        <v>13817.22</v>
      </c>
      <c r="AE27" s="27">
        <f t="shared" si="10"/>
        <v>1.9399028317483229E-2</v>
      </c>
      <c r="AG27" s="24">
        <f>SUMIFS('[1]Workings '!$E:$E,'[1]Workings '!$D:$D,'[1]Outlet wise'!$B27,'[1]Workings '!$B:$B,'[1]Outlet wise'!$AG$3)</f>
        <v>30314.22</v>
      </c>
      <c r="AH27" s="27">
        <f t="shared" si="11"/>
        <v>8.9003197203939965E-3</v>
      </c>
      <c r="AJ27" s="24">
        <f>SUMIFS('[1]Workings '!$E:$E,'[1]Workings '!$D:$D,'[1]Outlet wise'!$B27,'[1]Workings '!$B:$B,'[1]Outlet wise'!$AJ$3)</f>
        <v>39140.68</v>
      </c>
      <c r="AK27" s="27">
        <f t="shared" si="12"/>
        <v>1.2849988420437723E-2</v>
      </c>
      <c r="AM27" s="24">
        <f>SUMIFS('[1]Workings '!$E:$E,'[1]Workings '!$D:$D,'[1]Outlet wise'!$B27,'[1]Workings '!$B:$B,'[1]Outlet wise'!$AM$3)</f>
        <v>47967.92</v>
      </c>
      <c r="AN27" s="27">
        <f t="shared" si="13"/>
        <v>3.0288969615688926E-2</v>
      </c>
      <c r="AP27" s="24">
        <f>SUMIFS('[1]Workings '!$E:$E,'[1]Workings '!$D:$D,'[1]Outlet wise'!$B27,'[1]Workings '!$B:$B,'[1]Outlet wise'!$AP$3)</f>
        <v>31117.22</v>
      </c>
      <c r="AQ27" s="27">
        <f t="shared" si="14"/>
        <v>1.1201292088003094E-2</v>
      </c>
      <c r="AS27" s="24">
        <f>SUMIFS('[1]Workings '!$E:$E,'[1]Workings '!$D:$D,'[1]Outlet wise'!$B27,'[1]Workings '!$B:$B,'[1]Outlet wise'!$AS$3)</f>
        <v>4250</v>
      </c>
      <c r="AT27" s="27">
        <f t="shared" si="15"/>
        <v>1.1250249193019627E-2</v>
      </c>
      <c r="AV27" s="24">
        <f>SUMIFS('[1]Workings '!$E:$E,'[1]Workings '!$D:$D,'[1]Outlet wise'!$B27,'[1]Workings '!$B:$B,'[1]Outlet wise'!$AV$3)</f>
        <v>30214.22</v>
      </c>
      <c r="AW27" s="27">
        <f t="shared" si="16"/>
        <v>1.9387640190245688E-2</v>
      </c>
      <c r="AY27" s="24">
        <f>SUMIFS('[1]Workings '!$E:$E,'[1]Workings '!$D:$D,'[1]Outlet wise'!$B27,'[1]Workings '!$B:$B,'[1]Outlet wise'!$AY$3)</f>
        <v>31785</v>
      </c>
      <c r="AZ27" s="27">
        <f t="shared" si="17"/>
        <v>2.1685246651038236E-2</v>
      </c>
      <c r="BB27" s="24">
        <f>SUMIFS('[1]Workings '!$E:$E,'[1]Workings '!$D:$D,'[1]Outlet wise'!$B27,'[1]Workings '!$B:$B,'[1]Outlet wise'!$BB$3)</f>
        <v>24116.22</v>
      </c>
      <c r="BC27" s="27">
        <f t="shared" si="18"/>
        <v>9.1938329797949976E-3</v>
      </c>
      <c r="BE27" s="24">
        <f>SUMIFS('[1]Workings '!$E:$E,'[1]Workings '!$D:$D,'[1]Outlet wise'!$B27,'[1]Workings '!$B:$B,'[1]Outlet wise'!$BE$3)</f>
        <v>30498</v>
      </c>
      <c r="BF27" s="27">
        <f t="shared" si="19"/>
        <v>1.2738203901304456E-2</v>
      </c>
      <c r="BH27" s="24">
        <f>SUMIFS('[1]Workings '!$E:$E,'[1]Workings '!$D:$D,'[1]Outlet wise'!$B27,'[1]Workings '!$B:$B,'[1]Outlet wise'!$BH$3)</f>
        <v>48454.22</v>
      </c>
      <c r="BI27" s="27">
        <f t="shared" si="20"/>
        <v>1.9450770133236008E-2</v>
      </c>
      <c r="BK27" s="24">
        <f>SUMIFS('[1]Workings '!$E:$E,'[1]Workings '!$D:$D,'[1]Outlet wise'!$B27,'[1]Workings '!$B:$B,'[1]Outlet wise'!$BK$3)</f>
        <v>1820</v>
      </c>
      <c r="BL27" s="27">
        <f t="shared" si="21"/>
        <v>4.8423781951647633E-3</v>
      </c>
      <c r="BN27" s="24">
        <f>SUMIFS('[1]Workings '!$E:$E,'[1]Workings '!$D:$D,'[1]Outlet wise'!$B27,'[1]Workings '!$B:$B,'[1]Outlet wise'!$BN$3)</f>
        <v>15027.22</v>
      </c>
      <c r="BO27" s="27">
        <f t="shared" si="22"/>
        <v>6.0379451431684435E-3</v>
      </c>
      <c r="BQ27" s="24">
        <f>SUMIFS('[1]Workings '!$E:$E,'[1]Workings '!$D:$D,'[1]Outlet wise'!$B27,'[1]Workings '!$B:$B,'[1]Outlet wise'!$BQ$3)</f>
        <v>19462.22</v>
      </c>
      <c r="BR27" s="27">
        <f t="shared" si="23"/>
        <v>2.0295156988126384E-2</v>
      </c>
      <c r="BT27" s="24">
        <f>SUMIFS('[1]Workings '!$E:$E,'[1]Workings '!$D:$D,'[1]Outlet wise'!$B27,'[1]Workings '!$B:$B,'[1]Outlet wise'!$BT$3)</f>
        <v>16311</v>
      </c>
      <c r="BU27" s="27">
        <f t="shared" si="24"/>
        <v>1.5879863299407417E-2</v>
      </c>
      <c r="BW27" s="24">
        <f>SUMIFS('[1]Workings '!$E:$E,'[1]Workings '!$D:$D,'[1]Outlet wise'!$B27,'[1]Workings '!$B:$B,'[1]Outlet wise'!$BW$3)</f>
        <v>4250</v>
      </c>
      <c r="BX27" s="27">
        <f t="shared" si="25"/>
        <v>3.7612676516290901E-3</v>
      </c>
      <c r="BZ27" s="24">
        <f>SUMIFS('[1]Workings '!$E:$E,'[1]Workings '!$D:$D,'[1]Outlet wise'!$B27,'[1]Workings '!$B:$B,'[1]Outlet wise'!$BZ$3)</f>
        <v>9467.2200000000012</v>
      </c>
      <c r="CA27" s="27">
        <f t="shared" si="26"/>
        <v>1.0302544990506906E-2</v>
      </c>
      <c r="CC27" s="24">
        <f>SUMIFS('[1]Workings '!$E:$E,'[1]Workings '!$D:$D,'[1]Outlet wise'!$B27,'[1]Workings '!$B:$B,'[1]Outlet wise'!$CC$3)</f>
        <v>12390.22</v>
      </c>
      <c r="CD27" s="27">
        <f t="shared" si="27"/>
        <v>6.6067938956163958E-3</v>
      </c>
      <c r="CF27" s="24">
        <f>SUMIFS('[1]Workings '!$E:$E,'[1]Workings '!$D:$D,'[1]Outlet wise'!$B27,'[1]Workings '!$B:$B,'[1]Outlet wise'!$CF$3)</f>
        <v>21346</v>
      </c>
      <c r="CG27" s="27">
        <f t="shared" si="28"/>
        <v>8.645274368733474E-3</v>
      </c>
      <c r="CI27" s="24">
        <f>SUMIFS('[1]Workings '!$E:$E,'[1]Workings '!$D:$D,'[1]Outlet wise'!$B27,'[1]Workings '!$B:$B,'[1]Outlet wise'!$CI$3)</f>
        <v>17046</v>
      </c>
      <c r="CJ27" s="27">
        <f t="shared" si="29"/>
        <v>6.8432903884276279E-3</v>
      </c>
      <c r="CL27" s="24">
        <f>SUMIFS('[1]Workings '!$E:$E,'[1]Workings '!$D:$D,'[1]Outlet wise'!$B27,'[1]Workings '!$B:$B,'[1]Outlet wise'!$CL$3)</f>
        <v>57828.22</v>
      </c>
      <c r="CM27" s="27">
        <f t="shared" si="30"/>
        <v>2.0305255710045787E-2</v>
      </c>
      <c r="CO27" s="24">
        <f>SUMIFS('[1]Workings '!$E:$E,'[1]Workings '!$D:$D,'[1]Outlet wise'!$B27,'[1]Workings '!$B:$B,'[1]Outlet wise'!$CO$3)</f>
        <v>22843.34</v>
      </c>
      <c r="CP27" s="27">
        <f t="shared" si="31"/>
        <v>9.3137386952015302E-3</v>
      </c>
      <c r="CR27" s="24">
        <f>SUMIFS('[1]Workings '!$E:$E,'[1]Workings '!$D:$D,'[1]Outlet wise'!$B27,'[1]Workings '!$B:$B,'[1]Outlet wise'!$CR$3)</f>
        <v>0</v>
      </c>
      <c r="CS27" s="27">
        <f t="shared" si="32"/>
        <v>0</v>
      </c>
      <c r="CU27" s="24">
        <f>SUMIFS('[1]Workings '!$E:$E,'[1]Workings '!$D:$D,'[1]Outlet wise'!$B27,'[1]Workings '!$B:$B,'[1]Outlet wise'!$CU$3)</f>
        <v>14676</v>
      </c>
      <c r="CV27" s="27">
        <f t="shared" si="33"/>
        <v>6.9679847498940253E-3</v>
      </c>
      <c r="CX27" s="24">
        <f>SUMIFS('[1]Workings '!$E:$E,'[1]Workings '!$D:$D,'[1]Outlet wise'!$B27,'[1]Workings '!$B:$B,'[1]Outlet wise'!$CX$3)</f>
        <v>10712.22</v>
      </c>
      <c r="CY27" s="27">
        <f t="shared" si="34"/>
        <v>6.0189768509128355E-3</v>
      </c>
      <c r="DA27" s="24">
        <f>SUMIFS('[1]Workings '!$E:$E,'[1]Workings '!$D:$D,'[1]Outlet wise'!$B27,'[1]Workings '!$B:$B,'[1]Outlet wise'!$DA$3)</f>
        <v>16391.080000000002</v>
      </c>
      <c r="DB27" s="27">
        <f t="shared" si="35"/>
        <v>6.1931450119886138E-3</v>
      </c>
      <c r="DD27" s="24">
        <f>SUMIFS('[1]Workings '!$E:$E,'[1]Workings '!$D:$D,'[1]Outlet wise'!$B27,'[1]Workings '!$B:$B,'[1]Outlet wise'!$DD$3)</f>
        <v>22550.22</v>
      </c>
      <c r="DE27" s="27">
        <f t="shared" si="36"/>
        <v>1.691437356315955E-2</v>
      </c>
      <c r="DG27" s="24">
        <f>SUMIFS('[1]Workings '!$E:$E,'[1]Workings '!$D:$D,'[1]Outlet wise'!$B27,'[1]Workings '!$B:$B,'[1]Outlet wise'!$DG$3)</f>
        <v>4250</v>
      </c>
      <c r="DH27" s="27">
        <f t="shared" si="37"/>
        <v>5.2140336267137155E-3</v>
      </c>
      <c r="DJ27" s="24">
        <f>SUMIFS('[1]Workings '!$E:$E,'[1]Workings '!$D:$D,'[1]Outlet wise'!$B27,'[1]Workings '!$B:$B,'[1]Outlet wise'!$DJ$3)</f>
        <v>60412.86</v>
      </c>
      <c r="DK27" s="27">
        <f t="shared" si="38"/>
        <v>1.8749321141287942E-2</v>
      </c>
      <c r="DM27" s="24">
        <f>SUMIFS('[1]Workings '!$E:$E,'[1]Workings '!$D:$D,'[1]Outlet wise'!$B27,'[1]Workings '!$B:$B,'[1]Outlet wise'!$DM$3)</f>
        <v>13302</v>
      </c>
      <c r="DN27" s="27">
        <f t="shared" si="39"/>
        <v>6.2251093318170204E-3</v>
      </c>
      <c r="DP27" s="24">
        <f>SUMIFS('[1]Workings '!$E:$E,'[1]Workings '!$D:$D,'[1]Outlet wise'!$B27,'[1]Workings '!$B:$B,'[1]Outlet wise'!$DP$3)</f>
        <v>26183.22</v>
      </c>
      <c r="DQ27" s="27">
        <f t="shared" si="40"/>
        <v>7.713708072962398E-3</v>
      </c>
      <c r="DS27" s="24">
        <f>SUMIFS('[1]Workings '!$E:$E,'[1]Workings '!$D:$D,'[1]Outlet wise'!$B27,'[1]Workings '!$B:$B,'[1]Outlet wise'!$DS$3)</f>
        <v>35996.230000000003</v>
      </c>
      <c r="DT27" s="27">
        <f t="shared" si="41"/>
        <v>1.8190084143963746E-2</v>
      </c>
      <c r="DV27" s="24">
        <f>SUMIFS('[1]Workings '!$E:$E,'[1]Workings '!$D:$D,'[1]Outlet wise'!$B27,'[1]Workings '!$B:$B,'[1]Outlet wise'!DV$3)</f>
        <v>2050</v>
      </c>
      <c r="DW27" s="27">
        <f t="shared" si="42"/>
        <v>5.2692622572743245E-3</v>
      </c>
      <c r="DY27" s="24">
        <f>SUMIFS('[1]Workings '!$E:$E,'[1]Workings '!$D:$D,'[1]Outlet wise'!$B27,'[1]Workings '!$B:$B,'[1]Outlet wise'!DY$3)</f>
        <v>9500</v>
      </c>
      <c r="DZ27" s="27">
        <f t="shared" si="43"/>
        <v>1.354798977494707E-2</v>
      </c>
    </row>
    <row r="28" spans="1:130" x14ac:dyDescent="0.3">
      <c r="B28" s="33" t="s">
        <v>84</v>
      </c>
      <c r="C28" s="21">
        <f>C12-C14-C16</f>
        <v>6088929.5071935654</v>
      </c>
      <c r="D28" s="22">
        <f t="shared" si="1"/>
        <v>8.976165632379432E-2</v>
      </c>
      <c r="F28" s="21">
        <f>F12-F14-F16</f>
        <v>-57299.779895161337</v>
      </c>
      <c r="G28" s="22">
        <f t="shared" si="2"/>
        <v>-0.12700629691030249</v>
      </c>
      <c r="I28" s="21">
        <f>I12-I14-I16</f>
        <v>40886.210104838712</v>
      </c>
      <c r="J28" s="22">
        <f t="shared" si="3"/>
        <v>3.9930774484515361E-2</v>
      </c>
      <c r="L28" s="21">
        <f>L12-L14-L16</f>
        <v>-59165</v>
      </c>
      <c r="M28" s="22" t="e">
        <f t="shared" si="4"/>
        <v>#DIV/0!</v>
      </c>
      <c r="O28" s="21">
        <f>O12-O14-O16</f>
        <v>-48404.933895161375</v>
      </c>
      <c r="P28" s="22">
        <f t="shared" si="5"/>
        <v>-3.7801176252042872E-2</v>
      </c>
      <c r="R28" s="21">
        <f>R12-R14-R16</f>
        <v>-48423.603895161301</v>
      </c>
      <c r="S28" s="22">
        <f t="shared" si="6"/>
        <v>-0.1441262503633732</v>
      </c>
      <c r="U28" s="21">
        <f>U12-U14-U16</f>
        <v>165712.7271048387</v>
      </c>
      <c r="V28" s="22">
        <f t="shared" si="7"/>
        <v>9.901918785610965E-2</v>
      </c>
      <c r="X28" s="21">
        <f>X12-X14-X16</f>
        <v>71264.802104838629</v>
      </c>
      <c r="Y28" s="22">
        <f t="shared" si="8"/>
        <v>0.13665341970420775</v>
      </c>
      <c r="AA28" s="21">
        <f>AA12-AA14-AA16</f>
        <v>-126803</v>
      </c>
      <c r="AB28" s="22" t="e">
        <f t="shared" si="9"/>
        <v>#DIV/0!</v>
      </c>
      <c r="AD28" s="21">
        <f>AD12-AD14-AD16</f>
        <v>-210435.17389516142</v>
      </c>
      <c r="AE28" s="22">
        <f t="shared" si="10"/>
        <v>-0.29544567556909018</v>
      </c>
      <c r="AG28" s="21">
        <f>AG12-AG14-AG16</f>
        <v>392367.56810483919</v>
      </c>
      <c r="AH28" s="22">
        <f t="shared" si="11"/>
        <v>0.11519995579785772</v>
      </c>
      <c r="AJ28" s="21">
        <f>AJ12-AJ14-AJ16</f>
        <v>246089.80610483908</v>
      </c>
      <c r="AK28" s="22">
        <f t="shared" si="12"/>
        <v>8.079193204704023E-2</v>
      </c>
      <c r="AM28" s="21">
        <f>AM12-AM14-AM16</f>
        <v>106634.7641048386</v>
      </c>
      <c r="AN28" s="22">
        <f t="shared" si="13"/>
        <v>6.7333691557766362E-2</v>
      </c>
      <c r="AP28" s="21">
        <f>AP12-AP14-AP16</f>
        <v>190184.96810483956</v>
      </c>
      <c r="AQ28" s="22">
        <f t="shared" si="14"/>
        <v>6.8461044350679789E-2</v>
      </c>
      <c r="AS28" s="21">
        <f>AS12-AS14-AS16</f>
        <v>-25740.823895161302</v>
      </c>
      <c r="AT28" s="22">
        <f t="shared" si="15"/>
        <v>-6.8138984295105592E-2</v>
      </c>
      <c r="AV28" s="21">
        <f>AV12-AV14-AV16</f>
        <v>-302449.61989516125</v>
      </c>
      <c r="AW28" s="22">
        <f t="shared" si="16"/>
        <v>-0.19407366485727448</v>
      </c>
      <c r="AY28" s="21">
        <f>AY12-AY14-AY16</f>
        <v>150023.55210483843</v>
      </c>
      <c r="AZ28" s="22">
        <f t="shared" si="17"/>
        <v>0.10235323992003485</v>
      </c>
      <c r="BB28" s="21">
        <f>BB12-BB14-BB16</f>
        <v>484748.3541048388</v>
      </c>
      <c r="BC28" s="22">
        <f t="shared" si="18"/>
        <v>0.18480074426549478</v>
      </c>
      <c r="BE28" s="21">
        <f>BE12-BE14-BE16</f>
        <v>117857.22410483891</v>
      </c>
      <c r="BF28" s="22">
        <f t="shared" si="19"/>
        <v>4.922582962453842E-2</v>
      </c>
      <c r="BH28" s="21">
        <f>BH12-BH14-BH16</f>
        <v>122612.57010483881</v>
      </c>
      <c r="BI28" s="22">
        <f t="shared" si="20"/>
        <v>4.9219839191601986E-2</v>
      </c>
      <c r="BK28" s="21">
        <f>BK12-BK14-BK16</f>
        <v>15328.818104838661</v>
      </c>
      <c r="BL28" s="22">
        <f t="shared" si="21"/>
        <v>4.0784579422262414E-2</v>
      </c>
      <c r="BN28" s="21">
        <f>BN12-BN14-BN16</f>
        <v>696540.18410483864</v>
      </c>
      <c r="BO28" s="22">
        <f t="shared" si="22"/>
        <v>0.27987022361005326</v>
      </c>
      <c r="BQ28" s="21">
        <f>BQ12-BQ14-BQ16</f>
        <v>-55895.38189516135</v>
      </c>
      <c r="BR28" s="22">
        <f t="shared" si="23"/>
        <v>-5.8287572048490707E-2</v>
      </c>
      <c r="BT28" s="21">
        <f>BT12-BT14-BT16</f>
        <v>-25450.469895161339</v>
      </c>
      <c r="BU28" s="22">
        <f t="shared" si="24"/>
        <v>-2.4777756289672364E-2</v>
      </c>
      <c r="BW28" s="21">
        <f>BW12-BW14-BW16</f>
        <v>174795.69010483852</v>
      </c>
      <c r="BX28" s="22">
        <f t="shared" si="25"/>
        <v>0.15469491172600286</v>
      </c>
      <c r="BZ28" s="21">
        <f>BZ12-BZ14-BZ16</f>
        <v>-98670.327895161347</v>
      </c>
      <c r="CA28" s="22">
        <f t="shared" si="26"/>
        <v>-0.10737634621018295</v>
      </c>
      <c r="CC28" s="21">
        <f>CC12-CC14-CC16</f>
        <v>198641.79410483909</v>
      </c>
      <c r="CD28" s="22">
        <f t="shared" si="27"/>
        <v>0.10592107264488766</v>
      </c>
      <c r="CF28" s="21">
        <f>CF12-CF14-CF16</f>
        <v>234145.96210483904</v>
      </c>
      <c r="CG28" s="22">
        <f t="shared" si="28"/>
        <v>9.4830698244514386E-2</v>
      </c>
      <c r="CI28" s="21">
        <f>CI12-CI14-CI16</f>
        <v>269305.85610483843</v>
      </c>
      <c r="CJ28" s="22">
        <f t="shared" si="29"/>
        <v>0.10811557999703829</v>
      </c>
      <c r="CL28" s="21">
        <f>CL12-CL14-CL16</f>
        <v>236906.1301048384</v>
      </c>
      <c r="CM28" s="22">
        <f t="shared" si="30"/>
        <v>8.3184983924044692E-2</v>
      </c>
      <c r="CO28" s="21">
        <f>CO12-CO14-CO16</f>
        <v>530670.28210483841</v>
      </c>
      <c r="CP28" s="22">
        <f t="shared" si="31"/>
        <v>0.2163660979888819</v>
      </c>
      <c r="CR28" s="21">
        <f>CR12-CR14-CR16</f>
        <v>87479.702104838652</v>
      </c>
      <c r="CS28" s="22">
        <f t="shared" si="32"/>
        <v>0.15278353957639604</v>
      </c>
      <c r="CU28" s="21">
        <f>CU12-CU14-CU16</f>
        <v>201487.13810483878</v>
      </c>
      <c r="CV28" s="22">
        <f t="shared" si="33"/>
        <v>9.5663621260173623E-2</v>
      </c>
      <c r="CX28" s="21">
        <f>CX12-CX14-CX16</f>
        <v>157979.7621048392</v>
      </c>
      <c r="CY28" s="22">
        <f t="shared" si="34"/>
        <v>8.8765590234493319E-2</v>
      </c>
      <c r="DA28" s="21">
        <f>DA12-DA14-DA16</f>
        <v>632777.21810483863</v>
      </c>
      <c r="DB28" s="22">
        <f t="shared" si="35"/>
        <v>0.23908620249587045</v>
      </c>
      <c r="DD28" s="21">
        <f>DD12-DD14-DD16</f>
        <v>-12388.039895161404</v>
      </c>
      <c r="DE28" s="22">
        <f t="shared" si="36"/>
        <v>-9.2919685263418202E-3</v>
      </c>
      <c r="DG28" s="21">
        <f>DG12-DG14-DG16</f>
        <v>26799.270104838652</v>
      </c>
      <c r="DH28" s="22">
        <f t="shared" si="37"/>
        <v>3.2878187176002903E-2</v>
      </c>
      <c r="DJ28" s="21">
        <f>DJ12-DJ14-DJ16</f>
        <v>553710.04610483861</v>
      </c>
      <c r="DK28" s="22">
        <f t="shared" si="38"/>
        <v>0.17184565461024309</v>
      </c>
      <c r="DM28" s="21">
        <f>DM12-DM14-DM16</f>
        <v>437258.25410483824</v>
      </c>
      <c r="DN28" s="22">
        <f t="shared" si="39"/>
        <v>0.20462941197128601</v>
      </c>
      <c r="DP28" s="21">
        <f>DP12-DP14-DP16</f>
        <v>467427.74810483865</v>
      </c>
      <c r="DQ28" s="22">
        <f t="shared" si="40"/>
        <v>0.13770656145741159</v>
      </c>
      <c r="DS28" s="21">
        <f>DS12-DS14-DS16</f>
        <v>58005.244104838232</v>
      </c>
      <c r="DT28" s="22">
        <f t="shared" si="41"/>
        <v>2.9311966032502971E-2</v>
      </c>
      <c r="DV28" s="21">
        <f>DV12-DV14-DV16</f>
        <v>46314.762104838766</v>
      </c>
      <c r="DW28" s="22">
        <f t="shared" si="42"/>
        <v>0.11904615995788589</v>
      </c>
      <c r="DY28" s="21">
        <f>DY12-DY14-DY16</f>
        <v>46099.254104838707</v>
      </c>
      <c r="DZ28" s="22">
        <f t="shared" si="43"/>
        <v>6.5742339288951748E-2</v>
      </c>
    </row>
    <row r="30" spans="1:130" x14ac:dyDescent="0.3">
      <c r="B30" s="33" t="s">
        <v>85</v>
      </c>
      <c r="C30" s="21">
        <f t="shared" ref="C30:C34" si="44">F30+O30+R30+U30+X30+AD30+AG30+AJ30+AM30+AP30+AS30+AV30+AY30+BB30+BE30+BH30+BK30+BN30+BQ30+BT30+BW30+BZ30+CC30+CF30+CI30+CL30+CO30+CR30+CU30+CX30+DA30+DD30+DG30+DJ30+DM30+DP30+DS30+DV30+I30+AA30+L30+DY30</f>
        <v>2929876.1699999985</v>
      </c>
      <c r="D30" s="22">
        <f t="shared" si="1"/>
        <v>4.3191588526704593E-2</v>
      </c>
      <c r="F30" s="21">
        <f>SUM(F31:F34)</f>
        <v>2764.0792499999998</v>
      </c>
      <c r="G30" s="22">
        <f t="shared" si="2"/>
        <v>6.1266460456116155E-3</v>
      </c>
      <c r="I30" s="21">
        <f>SUM(I31:I34)</f>
        <v>90264.079249999995</v>
      </c>
      <c r="J30" s="22">
        <f t="shared" ref="J30:J34" si="45">I30/I$7</f>
        <v>8.8154773537144654E-2</v>
      </c>
      <c r="L30" s="21">
        <f>SUM(L31:L34)</f>
        <v>0</v>
      </c>
      <c r="M30" s="22" t="e">
        <f t="shared" ref="M30:M34" si="46">L30/L$7</f>
        <v>#DIV/0!</v>
      </c>
      <c r="O30" s="21">
        <f>SUM(O31:O34)</f>
        <v>72764.079249999995</v>
      </c>
      <c r="P30" s="22">
        <f t="shared" ref="P30:P34" si="47">O30/O$7</f>
        <v>5.682412025402675E-2</v>
      </c>
      <c r="R30" s="21">
        <f>SUM(R31:R34)</f>
        <v>2764.0792499999998</v>
      </c>
      <c r="S30" s="22">
        <f t="shared" ref="S30:S34" si="48">R30/R$7</f>
        <v>8.2269047729739992E-3</v>
      </c>
      <c r="U30" s="21">
        <f>SUM(U31:U34)</f>
        <v>79016.079249999995</v>
      </c>
      <c r="V30" s="22">
        <f t="shared" ref="V30:V34" si="49">U30/U$7</f>
        <v>4.7214888871867089E-2</v>
      </c>
      <c r="X30" s="21">
        <f>SUM(X31:X34)</f>
        <v>2764.0792499999998</v>
      </c>
      <c r="Y30" s="22">
        <f t="shared" ref="Y30:Y34" si="50">X30/X$7</f>
        <v>5.3002445904539435E-3</v>
      </c>
      <c r="AA30" s="21">
        <f>SUM(AA31:AA34)</f>
        <v>0</v>
      </c>
      <c r="AB30" s="22" t="e">
        <f t="shared" ref="AB30:AB34" si="51">AA30/AA$7</f>
        <v>#DIV/0!</v>
      </c>
      <c r="AD30" s="21">
        <f>SUM(AD31:AD34)</f>
        <v>99639.079249999995</v>
      </c>
      <c r="AE30" s="22">
        <f t="shared" ref="AE30:AE34" si="52">AD30/AD$7</f>
        <v>0.13989075370434181</v>
      </c>
      <c r="AG30" s="21">
        <f>SUM(AG31:AG34)</f>
        <v>127551.07925</v>
      </c>
      <c r="AH30" s="22">
        <f t="shared" ref="AH30:AH34" si="53">AG30/AG$7</f>
        <v>3.7449269221055737E-2</v>
      </c>
      <c r="AJ30" s="21">
        <f>SUM(AJ31:AJ34)</f>
        <v>53390.079250000003</v>
      </c>
      <c r="AK30" s="22">
        <f t="shared" ref="AK30:AK34" si="54">AJ30/AJ$7</f>
        <v>1.7528103756213543E-2</v>
      </c>
      <c r="AM30" s="21">
        <f>SUM(AM31:AM34)</f>
        <v>105889.07925</v>
      </c>
      <c r="AN30" s="22">
        <f t="shared" ref="AN30:AN34" si="55">AM30/AM$7</f>
        <v>6.686283466192669E-2</v>
      </c>
      <c r="AP30" s="21">
        <f>SUM(AP31:AP34)</f>
        <v>121514.07925</v>
      </c>
      <c r="AQ30" s="22">
        <f t="shared" ref="AQ30:AQ34" si="56">AP30/AP$7</f>
        <v>4.3741526218730523E-2</v>
      </c>
      <c r="AS30" s="21">
        <f>SUM(AS31:AS34)</f>
        <v>2764.0792499999998</v>
      </c>
      <c r="AT30" s="22">
        <f t="shared" ref="AT30:AT34" si="57">AS30/AS$7</f>
        <v>7.31684243570701E-3</v>
      </c>
      <c r="AV30" s="21">
        <f>SUM(AV31:AV34)</f>
        <v>131517.07925000001</v>
      </c>
      <c r="AW30" s="22">
        <f t="shared" ref="AW30:AW34" si="58">AV30/AV$7</f>
        <v>8.4390919619008117E-2</v>
      </c>
      <c r="AY30" s="21">
        <f>SUM(AY31:AY34)</f>
        <v>72764.079249999995</v>
      </c>
      <c r="AZ30" s="22">
        <f t="shared" ref="AZ30:AZ34" si="59">AY30/AY$7</f>
        <v>4.9643133738302446E-2</v>
      </c>
      <c r="BB30" s="21">
        <f>SUM(BB31:BB34)</f>
        <v>105307.07925</v>
      </c>
      <c r="BC30" s="22">
        <f t="shared" ref="BC30:BC34" si="60">BB30/BB$7</f>
        <v>4.0146245896518412E-2</v>
      </c>
      <c r="BE30" s="21">
        <f>SUM(BE31:BE34)</f>
        <v>99764.079249999995</v>
      </c>
      <c r="BF30" s="22">
        <f t="shared" ref="BF30:BF34" si="61">BE30/BE$7</f>
        <v>4.1668803971158665E-2</v>
      </c>
      <c r="BH30" s="21">
        <f>SUM(BH31:BH34)</f>
        <v>140264.07925000001</v>
      </c>
      <c r="BI30" s="22">
        <f t="shared" ref="BI30:BI34" si="62">BH30/BH$7</f>
        <v>5.6305608952981777E-2</v>
      </c>
      <c r="BK30" s="21">
        <f>SUM(BK31:BK34)</f>
        <v>2764.0792499999998</v>
      </c>
      <c r="BL30" s="22">
        <f t="shared" ref="BL30:BL34" si="63">BK30/BK$7</f>
        <v>7.3542401592897651E-3</v>
      </c>
      <c r="BN30" s="21">
        <f>SUM(BN31:BN34)</f>
        <v>115264.07925</v>
      </c>
      <c r="BO30" s="22">
        <f t="shared" ref="BO30:BO34" si="64">BN30/BN$7</f>
        <v>4.631316953430642E-2</v>
      </c>
      <c r="BQ30" s="21">
        <f>SUM(BQ31:BQ34)</f>
        <v>85264.079249999995</v>
      </c>
      <c r="BR30" s="22">
        <f t="shared" ref="BR30:BR34" si="65">BQ30/BQ$7</f>
        <v>8.8913180193564728E-2</v>
      </c>
      <c r="BT30" s="21">
        <f>SUM(BT31:BT34)</f>
        <v>77764.079249999995</v>
      </c>
      <c r="BU30" s="22">
        <f t="shared" ref="BU30:BU34" si="66">BT30/BT$7</f>
        <v>7.5708598374979147E-2</v>
      </c>
      <c r="BW30" s="21">
        <f>SUM(BW31:BW34)</f>
        <v>2764.0792499999998</v>
      </c>
      <c r="BX30" s="22">
        <f t="shared" ref="BX30:BX34" si="67">BW30/BW$7</f>
        <v>2.4462216163680462E-3</v>
      </c>
      <c r="BZ30" s="21">
        <f>SUM(BZ31:BZ34)</f>
        <v>80542.079249999995</v>
      </c>
      <c r="CA30" s="22">
        <f t="shared" ref="CA30:CA34" si="68">BZ30/BZ$7</f>
        <v>8.7648580586708408E-2</v>
      </c>
      <c r="CC30" s="21">
        <f>SUM(CC31:CC34)</f>
        <v>86955.079249999995</v>
      </c>
      <c r="CD30" s="22">
        <f t="shared" ref="CD30:CD34" si="69">CC30/CC$7</f>
        <v>4.6366754325729481E-2</v>
      </c>
      <c r="CF30" s="21">
        <f>SUM(CF31:CF34)</f>
        <v>96562.079249999995</v>
      </c>
      <c r="CG30" s="22">
        <f t="shared" ref="CG30:CG34" si="70">CF30/CF$7</f>
        <v>3.9108295171537306E-2</v>
      </c>
      <c r="CI30" s="21">
        <f>SUM(CI31:CI34)</f>
        <v>71514.079249999995</v>
      </c>
      <c r="CJ30" s="22">
        <f t="shared" ref="CJ30:CJ34" si="71">CI30/CI$7</f>
        <v>2.8710055800115958E-2</v>
      </c>
      <c r="CL30" s="21">
        <f>SUM(CL31:CL34)</f>
        <v>93956.079249999995</v>
      </c>
      <c r="CM30" s="22">
        <f t="shared" ref="CM30:CM34" si="72">CL30/CL$7</f>
        <v>3.299085143351424E-2</v>
      </c>
      <c r="CO30" s="21">
        <f>SUM(CO31:CO34)</f>
        <v>104524.07925</v>
      </c>
      <c r="CP30" s="22">
        <f t="shared" ref="CP30:CP34" si="73">CO30/CO$7</f>
        <v>4.2616796032937228E-2</v>
      </c>
      <c r="CR30" s="21">
        <f>SUM(CR31:CR34)</f>
        <v>2764.0792499999998</v>
      </c>
      <c r="CS30" s="22">
        <f t="shared" ref="CS30:CS34" si="74">CR30/CR$7</f>
        <v>4.8274719886284515E-3</v>
      </c>
      <c r="CU30" s="21">
        <f>SUM(CU31:CU34)</f>
        <v>90264.079249999995</v>
      </c>
      <c r="CV30" s="22">
        <f t="shared" ref="CV30:CV34" si="75">CU30/CU$7</f>
        <v>4.2856277437804964E-2</v>
      </c>
      <c r="CX30" s="21">
        <f>SUM(CX31:CX34)</f>
        <v>90264.079249999995</v>
      </c>
      <c r="CY30" s="22">
        <f t="shared" ref="CY30:CY34" si="76">CX30/CX$7</f>
        <v>5.0717535998580275E-2</v>
      </c>
      <c r="DA30" s="21">
        <f>SUM(DA31:DA34)</f>
        <v>100264.07925</v>
      </c>
      <c r="DB30" s="22">
        <f t="shared" ref="DB30:DB34" si="77">DA30/DA$7</f>
        <v>3.7883408676473329E-2</v>
      </c>
      <c r="DD30" s="21">
        <f>SUM(DD31:DD34)</f>
        <v>115264.07925</v>
      </c>
      <c r="DE30" s="22">
        <f t="shared" ref="DE30:DE34" si="78">DD30/DD$7</f>
        <v>8.6456792654267992E-2</v>
      </c>
      <c r="DG30" s="21">
        <f>SUM(DG31:DG34)</f>
        <v>2764.0792499999998</v>
      </c>
      <c r="DH30" s="22">
        <f t="shared" ref="DH30:DH34" si="79">DG30/DG$7</f>
        <v>3.3910593309180296E-3</v>
      </c>
      <c r="DJ30" s="21">
        <f>SUM(DJ31:DJ34)</f>
        <v>152764.07925000001</v>
      </c>
      <c r="DK30" s="22">
        <f t="shared" ref="DK30:DK34" si="80">DJ30/DJ$7</f>
        <v>4.7410812544074421E-2</v>
      </c>
      <c r="DM30" s="21">
        <f>SUM(DM31:DM34)</f>
        <v>85897.079249999995</v>
      </c>
      <c r="DN30" s="22">
        <f t="shared" ref="DN30:DN34" si="81">DM30/DM$7</f>
        <v>4.0198369389189678E-2</v>
      </c>
      <c r="DP30" s="21">
        <f>SUM(DP31:DP34)</f>
        <v>77764.079249999995</v>
      </c>
      <c r="DQ30" s="22">
        <f t="shared" ref="DQ30:DQ34" si="82">DP30/DP$7</f>
        <v>2.2909688185685818E-2</v>
      </c>
      <c r="DS30" s="21">
        <f>SUM(DS31:DS34)</f>
        <v>77764.079249999995</v>
      </c>
      <c r="DT30" s="22">
        <f t="shared" ref="DT30:DT34" si="83">DS30/DS$7</f>
        <v>3.929675815871176E-2</v>
      </c>
      <c r="DV30" s="21">
        <f>SUM(DV31:DV34)</f>
        <v>2764.0792499999998</v>
      </c>
      <c r="DW30" s="22">
        <f t="shared" ref="DW30:DW34" si="84">DV30/DV$7</f>
        <v>7.1047114478732304E-3</v>
      </c>
      <c r="DY30" s="21">
        <f>SUM(DY31:DY34)</f>
        <v>2764.0792499999998</v>
      </c>
      <c r="DZ30" s="22">
        <f t="shared" ref="DZ30:DZ34" si="85">DY30/DY$7</f>
        <v>3.9418649911729855E-3</v>
      </c>
    </row>
    <row r="31" spans="1:130" x14ac:dyDescent="0.3">
      <c r="B31" s="34" t="s">
        <v>86</v>
      </c>
      <c r="C31" s="24">
        <f t="shared" si="44"/>
        <v>0</v>
      </c>
      <c r="D31" s="27">
        <f t="shared" si="1"/>
        <v>0</v>
      </c>
      <c r="E31" s="18"/>
      <c r="F31" s="24">
        <f>SUMIFS('[1]Workings '!$E:$E,'[1]Workings '!$D:$D,'[1]Outlet wise'!$B31,'[1]Workings '!$B:$B,'[1]Outlet wise'!$F$3)</f>
        <v>0</v>
      </c>
      <c r="G31" s="27">
        <f t="shared" si="2"/>
        <v>0</v>
      </c>
      <c r="I31" s="24">
        <f>SUMIFS('[1]Workings '!$E:$E,'[1]Workings '!$D:$D,'[1]Outlet wise'!$B31,'[1]Workings '!$B:$B,'[1]Outlet wise'!$I$3)</f>
        <v>0</v>
      </c>
      <c r="J31" s="27">
        <f t="shared" si="45"/>
        <v>0</v>
      </c>
      <c r="L31" s="24">
        <f>SUMIFS('[1]Workings '!$E:$E,'[1]Workings '!$D:$D,'[1]Outlet wise'!$B31,'[1]Workings '!$B:$B,'[1]Outlet wise'!L17)</f>
        <v>0</v>
      </c>
      <c r="M31" s="27" t="e">
        <f t="shared" si="46"/>
        <v>#DIV/0!</v>
      </c>
      <c r="O31" s="24">
        <f>SUMIFS('[1]Workings '!$E:$E,'[1]Workings '!$D:$D,'[1]Outlet wise'!$B31,'[1]Workings '!$B:$B,'[1]Outlet wise'!$O$3)</f>
        <v>0</v>
      </c>
      <c r="P31" s="27">
        <f t="shared" si="47"/>
        <v>0</v>
      </c>
      <c r="R31" s="24">
        <f>SUMIFS('[1]Workings '!$E:$E,'[1]Workings '!$D:$D,'[1]Outlet wise'!$B31,'[1]Workings '!$B:$B,'[1]Outlet wise'!$R$3)</f>
        <v>0</v>
      </c>
      <c r="S31" s="27">
        <f t="shared" si="48"/>
        <v>0</v>
      </c>
      <c r="U31" s="24">
        <f>SUMIFS('[1]Workings '!$E:$E,'[1]Workings '!$D:$D,'[1]Outlet wise'!$B31,'[1]Workings '!$B:$B,'[1]Outlet wise'!$U$3)</f>
        <v>0</v>
      </c>
      <c r="V31" s="27">
        <f t="shared" si="49"/>
        <v>0</v>
      </c>
      <c r="X31" s="24">
        <f>SUMIFS('[1]Workings '!$E:$E,'[1]Workings '!$D:$D,'[1]Outlet wise'!$B31,'[1]Workings '!$B:$B,'[1]Outlet wise'!$X$3)</f>
        <v>0</v>
      </c>
      <c r="Y31" s="27">
        <f t="shared" si="50"/>
        <v>0</v>
      </c>
      <c r="AA31" s="24">
        <f>SUMIFS('[1]Workings '!$E:$E,'[1]Workings '!$D:$D,'[1]Outlet wise'!$B31,'[1]Workings '!$B:$B,'[1]Outlet wise'!AA17)</f>
        <v>0</v>
      </c>
      <c r="AB31" s="27" t="e">
        <f t="shared" si="51"/>
        <v>#DIV/0!</v>
      </c>
      <c r="AD31" s="24">
        <f>SUMIFS('[1]Workings '!$E:$E,'[1]Workings '!$D:$D,'[1]Outlet wise'!$B31,'[1]Workings '!$B:$B,'[1]Outlet wise'!$AD$3)</f>
        <v>0</v>
      </c>
      <c r="AE31" s="27">
        <f t="shared" si="52"/>
        <v>0</v>
      </c>
      <c r="AG31" s="24">
        <f>SUMIFS('[1]Workings '!$E:$E,'[1]Workings '!$D:$D,'[1]Outlet wise'!$B31,'[1]Workings '!$B:$B,'[1]Outlet wise'!$AG$3)</f>
        <v>0</v>
      </c>
      <c r="AH31" s="27">
        <f t="shared" si="53"/>
        <v>0</v>
      </c>
      <c r="AJ31" s="24">
        <f>SUMIFS('[1]Workings '!$E:$E,'[1]Workings '!$D:$D,'[1]Outlet wise'!$B31,'[1]Workings '!$B:$B,'[1]Outlet wise'!$AJ$3)</f>
        <v>0</v>
      </c>
      <c r="AK31" s="27">
        <f t="shared" si="54"/>
        <v>0</v>
      </c>
      <c r="AM31" s="24">
        <f>SUMIFS('[1]Workings '!$E:$E,'[1]Workings '!$D:$D,'[1]Outlet wise'!$B31,'[1]Workings '!$B:$B,'[1]Outlet wise'!$AM$3)</f>
        <v>0</v>
      </c>
      <c r="AN31" s="27">
        <f t="shared" si="55"/>
        <v>0</v>
      </c>
      <c r="AP31" s="24">
        <f>SUMIFS('[1]Workings '!$E:$E,'[1]Workings '!$D:$D,'[1]Outlet wise'!$B31,'[1]Workings '!$B:$B,'[1]Outlet wise'!$AP$3)</f>
        <v>0</v>
      </c>
      <c r="AQ31" s="27">
        <f t="shared" si="56"/>
        <v>0</v>
      </c>
      <c r="AS31" s="24">
        <f>SUMIFS('[1]Workings '!$E:$E,'[1]Workings '!$D:$D,'[1]Outlet wise'!$B31,'[1]Workings '!$B:$B,'[1]Outlet wise'!$AS$3)</f>
        <v>0</v>
      </c>
      <c r="AT31" s="27">
        <f t="shared" si="57"/>
        <v>0</v>
      </c>
      <c r="AV31" s="24">
        <f>SUMIFS('[1]Workings '!$E:$E,'[1]Workings '!$D:$D,'[1]Outlet wise'!$B31,'[1]Workings '!$B:$B,'[1]Outlet wise'!$AV$3)</f>
        <v>0</v>
      </c>
      <c r="AW31" s="27">
        <f t="shared" si="58"/>
        <v>0</v>
      </c>
      <c r="AY31" s="24">
        <f>SUMIFS('[1]Workings '!$E:$E,'[1]Workings '!$D:$D,'[1]Outlet wise'!$B31,'[1]Workings '!$B:$B,'[1]Outlet wise'!$AY$3)</f>
        <v>0</v>
      </c>
      <c r="AZ31" s="27">
        <f t="shared" si="59"/>
        <v>0</v>
      </c>
      <c r="BB31" s="24">
        <f>SUMIFS('[1]Workings '!$E:$E,'[1]Workings '!$D:$D,'[1]Outlet wise'!$B31,'[1]Workings '!$B:$B,'[1]Outlet wise'!$BB$3)</f>
        <v>0</v>
      </c>
      <c r="BC31" s="27">
        <f t="shared" si="60"/>
        <v>0</v>
      </c>
      <c r="BE31" s="24">
        <f>SUMIFS('[1]Workings '!$E:$E,'[1]Workings '!$D:$D,'[1]Outlet wise'!$B31,'[1]Workings '!$B:$B,'[1]Outlet wise'!$BE$3)</f>
        <v>0</v>
      </c>
      <c r="BF31" s="27">
        <f t="shared" si="61"/>
        <v>0</v>
      </c>
      <c r="BH31" s="24">
        <f>SUMIFS('[1]Workings '!$E:$E,'[1]Workings '!$D:$D,'[1]Outlet wise'!$B31,'[1]Workings '!$B:$B,'[1]Outlet wise'!$BH$3)</f>
        <v>0</v>
      </c>
      <c r="BI31" s="27">
        <f t="shared" si="62"/>
        <v>0</v>
      </c>
      <c r="BK31" s="24">
        <f>SUMIFS('[1]Workings '!$E:$E,'[1]Workings '!$D:$D,'[1]Outlet wise'!$B31,'[1]Workings '!$B:$B,'[1]Outlet wise'!$BK$3)</f>
        <v>0</v>
      </c>
      <c r="BL31" s="27">
        <f t="shared" si="63"/>
        <v>0</v>
      </c>
      <c r="BN31" s="24">
        <f>SUMIFS('[1]Workings '!$E:$E,'[1]Workings '!$D:$D,'[1]Outlet wise'!$B31,'[1]Workings '!$B:$B,'[1]Outlet wise'!$BN$3)</f>
        <v>0</v>
      </c>
      <c r="BO31" s="27">
        <f t="shared" si="64"/>
        <v>0</v>
      </c>
      <c r="BQ31" s="24">
        <f>SUMIFS('[1]Workings '!$E:$E,'[1]Workings '!$D:$D,'[1]Outlet wise'!$B31,'[1]Workings '!$B:$B,'[1]Outlet wise'!$BQ$3)</f>
        <v>0</v>
      </c>
      <c r="BR31" s="27">
        <f t="shared" si="65"/>
        <v>0</v>
      </c>
      <c r="BT31" s="24">
        <f>SUMIFS('[1]Workings '!$E:$E,'[1]Workings '!$D:$D,'[1]Outlet wise'!$B31,'[1]Workings '!$B:$B,'[1]Outlet wise'!$BT$3)</f>
        <v>0</v>
      </c>
      <c r="BU31" s="27">
        <f t="shared" si="66"/>
        <v>0</v>
      </c>
      <c r="BW31" s="24">
        <f>SUMIFS('[1]Workings '!$E:$E,'[1]Workings '!$D:$D,'[1]Outlet wise'!$B31,'[1]Workings '!$B:$B,'[1]Outlet wise'!$BW$3)</f>
        <v>0</v>
      </c>
      <c r="BX31" s="27">
        <f t="shared" si="67"/>
        <v>0</v>
      </c>
      <c r="BZ31" s="24">
        <f>SUMIFS('[1]Workings '!$E:$E,'[1]Workings '!$D:$D,'[1]Outlet wise'!$B31,'[1]Workings '!$B:$B,'[1]Outlet wise'!$BZ$3)</f>
        <v>0</v>
      </c>
      <c r="CA31" s="27">
        <f t="shared" si="68"/>
        <v>0</v>
      </c>
      <c r="CC31" s="24">
        <f>SUMIFS('[1]Workings '!$E:$E,'[1]Workings '!$D:$D,'[1]Outlet wise'!$B31,'[1]Workings '!$B:$B,'[1]Outlet wise'!$CC$3)</f>
        <v>0</v>
      </c>
      <c r="CD31" s="27">
        <f t="shared" si="69"/>
        <v>0</v>
      </c>
      <c r="CF31" s="24">
        <f>SUMIFS('[1]Workings '!$E:$E,'[1]Workings '!$D:$D,'[1]Outlet wise'!$B31,'[1]Workings '!$B:$B,'[1]Outlet wise'!$CF$3)</f>
        <v>0</v>
      </c>
      <c r="CG31" s="27">
        <f t="shared" si="70"/>
        <v>0</v>
      </c>
      <c r="CI31" s="24">
        <f>SUMIFS('[1]Workings '!$E:$E,'[1]Workings '!$D:$D,'[1]Outlet wise'!$B31,'[1]Workings '!$B:$B,'[1]Outlet wise'!$CI$3)</f>
        <v>0</v>
      </c>
      <c r="CJ31" s="27">
        <f t="shared" si="71"/>
        <v>0</v>
      </c>
      <c r="CL31" s="24">
        <f>SUMIFS('[1]Workings '!$E:$E,'[1]Workings '!$D:$D,'[1]Outlet wise'!$B31,'[1]Workings '!$B:$B,'[1]Outlet wise'!$CL$3)</f>
        <v>0</v>
      </c>
      <c r="CM31" s="27">
        <f t="shared" si="72"/>
        <v>0</v>
      </c>
      <c r="CO31" s="24">
        <f>SUMIFS('[1]Workings '!$E:$E,'[1]Workings '!$D:$D,'[1]Outlet wise'!$B31,'[1]Workings '!$B:$B,'[1]Outlet wise'!$CO$3)</f>
        <v>0</v>
      </c>
      <c r="CP31" s="27">
        <f t="shared" si="73"/>
        <v>0</v>
      </c>
      <c r="CR31" s="24">
        <f>SUMIFS('[1]Workings '!$E:$E,'[1]Workings '!$D:$D,'[1]Outlet wise'!$B31,'[1]Workings '!$B:$B,'[1]Outlet wise'!$CR$3)</f>
        <v>0</v>
      </c>
      <c r="CS31" s="27">
        <f t="shared" si="74"/>
        <v>0</v>
      </c>
      <c r="CU31" s="24">
        <f>SUMIFS('[1]Workings '!$E:$E,'[1]Workings '!$D:$D,'[1]Outlet wise'!$B31,'[1]Workings '!$B:$B,'[1]Outlet wise'!$CU$3)</f>
        <v>0</v>
      </c>
      <c r="CV31" s="27">
        <f t="shared" si="75"/>
        <v>0</v>
      </c>
      <c r="CX31" s="24">
        <f>SUMIFS('[1]Workings '!$E:$E,'[1]Workings '!$D:$D,'[1]Outlet wise'!$B31,'[1]Workings '!$B:$B,'[1]Outlet wise'!$CX$3)</f>
        <v>0</v>
      </c>
      <c r="CY31" s="27">
        <f t="shared" si="76"/>
        <v>0</v>
      </c>
      <c r="DA31" s="24">
        <f>SUMIFS('[1]Workings '!$E:$E,'[1]Workings '!$D:$D,'[1]Outlet wise'!$B31,'[1]Workings '!$B:$B,'[1]Outlet wise'!$DA$3)</f>
        <v>0</v>
      </c>
      <c r="DB31" s="27">
        <f t="shared" si="77"/>
        <v>0</v>
      </c>
      <c r="DD31" s="24">
        <f>SUMIFS('[1]Workings '!$E:$E,'[1]Workings '!$D:$D,'[1]Outlet wise'!$B31,'[1]Workings '!$B:$B,'[1]Outlet wise'!$DD$3)</f>
        <v>0</v>
      </c>
      <c r="DE31" s="27">
        <f t="shared" si="78"/>
        <v>0</v>
      </c>
      <c r="DG31" s="24">
        <f>SUMIFS('[1]Workings '!$E:$E,'[1]Workings '!$D:$D,'[1]Outlet wise'!$B31,'[1]Workings '!$B:$B,'[1]Outlet wise'!$DG$3)</f>
        <v>0</v>
      </c>
      <c r="DH31" s="27">
        <f t="shared" si="79"/>
        <v>0</v>
      </c>
      <c r="DJ31" s="24">
        <f>SUMIFS('[1]Workings '!$E:$E,'[1]Workings '!$D:$D,'[1]Outlet wise'!$B31,'[1]Workings '!$B:$B,'[1]Outlet wise'!$DJ$3)</f>
        <v>0</v>
      </c>
      <c r="DK31" s="27">
        <f t="shared" si="80"/>
        <v>0</v>
      </c>
      <c r="DM31" s="24">
        <f>SUMIFS('[1]Workings '!$E:$E,'[1]Workings '!$D:$D,'[1]Outlet wise'!$B31,'[1]Workings '!$B:$B,'[1]Outlet wise'!$DM$3)</f>
        <v>0</v>
      </c>
      <c r="DN31" s="27">
        <f t="shared" si="81"/>
        <v>0</v>
      </c>
      <c r="DP31" s="24">
        <f>SUMIFS('[1]Workings '!$E:$E,'[1]Workings '!$D:$D,'[1]Outlet wise'!$B31,'[1]Workings '!$B:$B,'[1]Outlet wise'!$DP$3)</f>
        <v>0</v>
      </c>
      <c r="DQ31" s="27">
        <f t="shared" si="82"/>
        <v>0</v>
      </c>
      <c r="DS31" s="24">
        <f>SUMIFS('[1]Workings '!$E:$E,'[1]Workings '!$D:$D,'[1]Outlet wise'!$B31,'[1]Workings '!$B:$B,'[1]Outlet wise'!$DS$3)</f>
        <v>0</v>
      </c>
      <c r="DT31" s="27">
        <f t="shared" si="83"/>
        <v>0</v>
      </c>
      <c r="DV31" s="24">
        <f>SUMIFS('[1]Workings '!$E:$E,'[1]Workings '!$D:$D,'[1]Outlet wise'!$B31,'[1]Workings '!$B:$B,'[1]Outlet wise'!$DV$3)</f>
        <v>0</v>
      </c>
      <c r="DW31" s="27">
        <f t="shared" si="84"/>
        <v>0</v>
      </c>
      <c r="DY31" s="24">
        <f>SUMIFS('[1]Workings '!$E:$E,'[1]Workings '!$D:$D,'[1]Outlet wise'!$B31,'[1]Workings '!$B:$B,'[1]Outlet wise'!$DV$3)</f>
        <v>0</v>
      </c>
      <c r="DZ31" s="27">
        <f t="shared" si="85"/>
        <v>0</v>
      </c>
    </row>
    <row r="32" spans="1:130" x14ac:dyDescent="0.3">
      <c r="B32" s="34" t="s">
        <v>87</v>
      </c>
      <c r="C32" s="24">
        <f t="shared" si="44"/>
        <v>0</v>
      </c>
      <c r="D32" s="27">
        <f t="shared" si="1"/>
        <v>0</v>
      </c>
      <c r="E32" s="18"/>
      <c r="F32" s="24">
        <f>SUMIFS('[1]Workings '!$E:$E,'[1]Workings '!$D:$D,'[1]Outlet wise'!$B32,'[1]Workings '!$B:$B,'[1]Outlet wise'!$F$3)</f>
        <v>0</v>
      </c>
      <c r="G32" s="27">
        <f t="shared" si="2"/>
        <v>0</v>
      </c>
      <c r="I32" s="24">
        <f>SUMIFS('[1]Workings '!$E:$E,'[1]Workings '!$D:$D,'[1]Outlet wise'!$B32,'[1]Workings '!$B:$B,'[1]Outlet wise'!$I$3)</f>
        <v>0</v>
      </c>
      <c r="J32" s="27">
        <f t="shared" si="45"/>
        <v>0</v>
      </c>
      <c r="L32" s="24">
        <f>SUMIFS('[1]Workings '!$E:$E,'[1]Workings '!$D:$D,'[1]Outlet wise'!$B32,'[1]Workings '!$B:$B,'[1]Outlet wise'!L18)</f>
        <v>0</v>
      </c>
      <c r="M32" s="27" t="e">
        <f t="shared" si="46"/>
        <v>#DIV/0!</v>
      </c>
      <c r="O32" s="24">
        <f>SUMIFS('[1]Workings '!$E:$E,'[1]Workings '!$D:$D,'[1]Outlet wise'!$B32,'[1]Workings '!$B:$B,'[1]Outlet wise'!$O$3)</f>
        <v>0</v>
      </c>
      <c r="P32" s="27">
        <f t="shared" si="47"/>
        <v>0</v>
      </c>
      <c r="R32" s="24">
        <f>SUMIFS('[1]Workings '!$E:$E,'[1]Workings '!$D:$D,'[1]Outlet wise'!$B32,'[1]Workings '!$B:$B,'[1]Outlet wise'!$R$3)</f>
        <v>0</v>
      </c>
      <c r="S32" s="27">
        <f t="shared" si="48"/>
        <v>0</v>
      </c>
      <c r="U32" s="24">
        <f>SUMIFS('[1]Workings '!$E:$E,'[1]Workings '!$D:$D,'[1]Outlet wise'!$B32,'[1]Workings '!$B:$B,'[1]Outlet wise'!$U$3)</f>
        <v>0</v>
      </c>
      <c r="V32" s="27">
        <f t="shared" si="49"/>
        <v>0</v>
      </c>
      <c r="X32" s="24">
        <f>SUMIFS('[1]Workings '!$E:$E,'[1]Workings '!$D:$D,'[1]Outlet wise'!$B32,'[1]Workings '!$B:$B,'[1]Outlet wise'!$X$3)</f>
        <v>0</v>
      </c>
      <c r="Y32" s="27">
        <f t="shared" si="50"/>
        <v>0</v>
      </c>
      <c r="AA32" s="24">
        <f>SUMIFS('[1]Workings '!$E:$E,'[1]Workings '!$D:$D,'[1]Outlet wise'!$B32,'[1]Workings '!$B:$B,'[1]Outlet wise'!AA18)</f>
        <v>0</v>
      </c>
      <c r="AB32" s="27" t="e">
        <f t="shared" si="51"/>
        <v>#DIV/0!</v>
      </c>
      <c r="AD32" s="24">
        <f>SUMIFS('[1]Workings '!$E:$E,'[1]Workings '!$D:$D,'[1]Outlet wise'!$B32,'[1]Workings '!$B:$B,'[1]Outlet wise'!$AD$3)</f>
        <v>0</v>
      </c>
      <c r="AE32" s="27">
        <f t="shared" si="52"/>
        <v>0</v>
      </c>
      <c r="AG32" s="24">
        <f>SUMIFS('[1]Workings '!$E:$E,'[1]Workings '!$D:$D,'[1]Outlet wise'!$B32,'[1]Workings '!$B:$B,'[1]Outlet wise'!$AG$3)</f>
        <v>0</v>
      </c>
      <c r="AH32" s="27">
        <f t="shared" si="53"/>
        <v>0</v>
      </c>
      <c r="AJ32" s="24">
        <f>SUMIFS('[1]Workings '!$E:$E,'[1]Workings '!$D:$D,'[1]Outlet wise'!$B32,'[1]Workings '!$B:$B,'[1]Outlet wise'!$AJ$3)</f>
        <v>0</v>
      </c>
      <c r="AK32" s="27">
        <f t="shared" si="54"/>
        <v>0</v>
      </c>
      <c r="AM32" s="24">
        <f>SUMIFS('[1]Workings '!$E:$E,'[1]Workings '!$D:$D,'[1]Outlet wise'!$B32,'[1]Workings '!$B:$B,'[1]Outlet wise'!$AM$3)</f>
        <v>0</v>
      </c>
      <c r="AN32" s="27">
        <f t="shared" si="55"/>
        <v>0</v>
      </c>
      <c r="AP32" s="24">
        <f>SUMIFS('[1]Workings '!$E:$E,'[1]Workings '!$D:$D,'[1]Outlet wise'!$B32,'[1]Workings '!$B:$B,'[1]Outlet wise'!$AP$3)</f>
        <v>0</v>
      </c>
      <c r="AQ32" s="27">
        <f t="shared" si="56"/>
        <v>0</v>
      </c>
      <c r="AS32" s="24">
        <f>SUMIFS('[1]Workings '!$E:$E,'[1]Workings '!$D:$D,'[1]Outlet wise'!$B32,'[1]Workings '!$B:$B,'[1]Outlet wise'!$AS$3)</f>
        <v>0</v>
      </c>
      <c r="AT32" s="27">
        <f t="shared" si="57"/>
        <v>0</v>
      </c>
      <c r="AV32" s="24">
        <f>SUMIFS('[1]Workings '!$E:$E,'[1]Workings '!$D:$D,'[1]Outlet wise'!$B32,'[1]Workings '!$B:$B,'[1]Outlet wise'!$AV$3)</f>
        <v>0</v>
      </c>
      <c r="AW32" s="27">
        <f t="shared" si="58"/>
        <v>0</v>
      </c>
      <c r="AY32" s="24">
        <f>SUMIFS('[1]Workings '!$E:$E,'[1]Workings '!$D:$D,'[1]Outlet wise'!$B32,'[1]Workings '!$B:$B,'[1]Outlet wise'!$AY$3)</f>
        <v>0</v>
      </c>
      <c r="AZ32" s="27">
        <f t="shared" si="59"/>
        <v>0</v>
      </c>
      <c r="BB32" s="24">
        <f>SUMIFS('[1]Workings '!$E:$E,'[1]Workings '!$D:$D,'[1]Outlet wise'!$B32,'[1]Workings '!$B:$B,'[1]Outlet wise'!$BB$3)</f>
        <v>0</v>
      </c>
      <c r="BC32" s="27">
        <f t="shared" si="60"/>
        <v>0</v>
      </c>
      <c r="BE32" s="24">
        <f>SUMIFS('[1]Workings '!$E:$E,'[1]Workings '!$D:$D,'[1]Outlet wise'!$B32,'[1]Workings '!$B:$B,'[1]Outlet wise'!$BE$3)</f>
        <v>0</v>
      </c>
      <c r="BF32" s="27">
        <f t="shared" si="61"/>
        <v>0</v>
      </c>
      <c r="BH32" s="24">
        <f>SUMIFS('[1]Workings '!$E:$E,'[1]Workings '!$D:$D,'[1]Outlet wise'!$B32,'[1]Workings '!$B:$B,'[1]Outlet wise'!$BH$3)</f>
        <v>0</v>
      </c>
      <c r="BI32" s="27">
        <f t="shared" si="62"/>
        <v>0</v>
      </c>
      <c r="BK32" s="24">
        <f>SUMIFS('[1]Workings '!$E:$E,'[1]Workings '!$D:$D,'[1]Outlet wise'!$B32,'[1]Workings '!$B:$B,'[1]Outlet wise'!$BK$3)</f>
        <v>0</v>
      </c>
      <c r="BL32" s="27">
        <f t="shared" si="63"/>
        <v>0</v>
      </c>
      <c r="BN32" s="24">
        <f>SUMIFS('[1]Workings '!$E:$E,'[1]Workings '!$D:$D,'[1]Outlet wise'!$B32,'[1]Workings '!$B:$B,'[1]Outlet wise'!$BN$3)</f>
        <v>0</v>
      </c>
      <c r="BO32" s="27">
        <f t="shared" si="64"/>
        <v>0</v>
      </c>
      <c r="BQ32" s="24">
        <f>SUMIFS('[1]Workings '!$E:$E,'[1]Workings '!$D:$D,'[1]Outlet wise'!$B32,'[1]Workings '!$B:$B,'[1]Outlet wise'!$BQ$3)</f>
        <v>0</v>
      </c>
      <c r="BR32" s="27">
        <f t="shared" si="65"/>
        <v>0</v>
      </c>
      <c r="BT32" s="24">
        <f>SUMIFS('[1]Workings '!$E:$E,'[1]Workings '!$D:$D,'[1]Outlet wise'!$B32,'[1]Workings '!$B:$B,'[1]Outlet wise'!$BT$3)</f>
        <v>0</v>
      </c>
      <c r="BU32" s="27">
        <f t="shared" si="66"/>
        <v>0</v>
      </c>
      <c r="BW32" s="24">
        <f>SUMIFS('[1]Workings '!$E:$E,'[1]Workings '!$D:$D,'[1]Outlet wise'!$B32,'[1]Workings '!$B:$B,'[1]Outlet wise'!$BW$3)</f>
        <v>0</v>
      </c>
      <c r="BX32" s="27">
        <f t="shared" si="67"/>
        <v>0</v>
      </c>
      <c r="BZ32" s="24">
        <f>SUMIFS('[1]Workings '!$E:$E,'[1]Workings '!$D:$D,'[1]Outlet wise'!$B32,'[1]Workings '!$B:$B,'[1]Outlet wise'!$BZ$3)</f>
        <v>0</v>
      </c>
      <c r="CA32" s="27">
        <f t="shared" si="68"/>
        <v>0</v>
      </c>
      <c r="CC32" s="24">
        <f>SUMIFS('[1]Workings '!$E:$E,'[1]Workings '!$D:$D,'[1]Outlet wise'!$B32,'[1]Workings '!$B:$B,'[1]Outlet wise'!$CC$3)</f>
        <v>0</v>
      </c>
      <c r="CD32" s="27">
        <f t="shared" si="69"/>
        <v>0</v>
      </c>
      <c r="CF32" s="24">
        <f>SUMIFS('[1]Workings '!$E:$E,'[1]Workings '!$D:$D,'[1]Outlet wise'!$B32,'[1]Workings '!$B:$B,'[1]Outlet wise'!$CF$3)</f>
        <v>0</v>
      </c>
      <c r="CG32" s="27">
        <f t="shared" si="70"/>
        <v>0</v>
      </c>
      <c r="CI32" s="24">
        <f>SUMIFS('[1]Workings '!$E:$E,'[1]Workings '!$D:$D,'[1]Outlet wise'!$B32,'[1]Workings '!$B:$B,'[1]Outlet wise'!$CI$3)</f>
        <v>0</v>
      </c>
      <c r="CJ32" s="27">
        <f t="shared" si="71"/>
        <v>0</v>
      </c>
      <c r="CL32" s="24">
        <f>SUMIFS('[1]Workings '!$E:$E,'[1]Workings '!$D:$D,'[1]Outlet wise'!$B32,'[1]Workings '!$B:$B,'[1]Outlet wise'!$CL$3)</f>
        <v>0</v>
      </c>
      <c r="CM32" s="27">
        <f t="shared" si="72"/>
        <v>0</v>
      </c>
      <c r="CO32" s="24">
        <f>SUMIFS('[1]Workings '!$E:$E,'[1]Workings '!$D:$D,'[1]Outlet wise'!$B32,'[1]Workings '!$B:$B,'[1]Outlet wise'!$CO$3)</f>
        <v>0</v>
      </c>
      <c r="CP32" s="27">
        <f t="shared" si="73"/>
        <v>0</v>
      </c>
      <c r="CR32" s="24">
        <f>SUMIFS('[1]Workings '!$E:$E,'[1]Workings '!$D:$D,'[1]Outlet wise'!$B32,'[1]Workings '!$B:$B,'[1]Outlet wise'!$CR$3)</f>
        <v>0</v>
      </c>
      <c r="CS32" s="27">
        <f t="shared" si="74"/>
        <v>0</v>
      </c>
      <c r="CU32" s="24">
        <f>SUMIFS('[1]Workings '!$E:$E,'[1]Workings '!$D:$D,'[1]Outlet wise'!$B32,'[1]Workings '!$B:$B,'[1]Outlet wise'!$CU$3)</f>
        <v>0</v>
      </c>
      <c r="CV32" s="27">
        <f t="shared" si="75"/>
        <v>0</v>
      </c>
      <c r="CX32" s="24">
        <f>SUMIFS('[1]Workings '!$E:$E,'[1]Workings '!$D:$D,'[1]Outlet wise'!$B32,'[1]Workings '!$B:$B,'[1]Outlet wise'!$CX$3)</f>
        <v>0</v>
      </c>
      <c r="CY32" s="27">
        <f t="shared" si="76"/>
        <v>0</v>
      </c>
      <c r="DA32" s="24">
        <f>SUMIFS('[1]Workings '!$E:$E,'[1]Workings '!$D:$D,'[1]Outlet wise'!$B32,'[1]Workings '!$B:$B,'[1]Outlet wise'!$DA$3)</f>
        <v>0</v>
      </c>
      <c r="DB32" s="27">
        <f t="shared" si="77"/>
        <v>0</v>
      </c>
      <c r="DD32" s="24">
        <f>SUMIFS('[1]Workings '!$E:$E,'[1]Workings '!$D:$D,'[1]Outlet wise'!$B32,'[1]Workings '!$B:$B,'[1]Outlet wise'!$DD$3)</f>
        <v>0</v>
      </c>
      <c r="DE32" s="27">
        <f t="shared" si="78"/>
        <v>0</v>
      </c>
      <c r="DG32" s="24">
        <f>SUMIFS('[1]Workings '!$E:$E,'[1]Workings '!$D:$D,'[1]Outlet wise'!$B32,'[1]Workings '!$B:$B,'[1]Outlet wise'!$DG$3)</f>
        <v>0</v>
      </c>
      <c r="DH32" s="27">
        <f t="shared" si="79"/>
        <v>0</v>
      </c>
      <c r="DJ32" s="24">
        <f>SUMIFS('[1]Workings '!$E:$E,'[1]Workings '!$D:$D,'[1]Outlet wise'!$B32,'[1]Workings '!$B:$B,'[1]Outlet wise'!$DJ$3)</f>
        <v>0</v>
      </c>
      <c r="DK32" s="27">
        <f t="shared" si="80"/>
        <v>0</v>
      </c>
      <c r="DM32" s="24">
        <f>SUMIFS('[1]Workings '!$E:$E,'[1]Workings '!$D:$D,'[1]Outlet wise'!$B32,'[1]Workings '!$B:$B,'[1]Outlet wise'!$DM$3)</f>
        <v>0</v>
      </c>
      <c r="DN32" s="27">
        <f t="shared" si="81"/>
        <v>0</v>
      </c>
      <c r="DP32" s="24">
        <f>SUMIFS('[1]Workings '!$E:$E,'[1]Workings '!$D:$D,'[1]Outlet wise'!$B32,'[1]Workings '!$B:$B,'[1]Outlet wise'!$DP$3)</f>
        <v>0</v>
      </c>
      <c r="DQ32" s="27">
        <f t="shared" si="82"/>
        <v>0</v>
      </c>
      <c r="DS32" s="24">
        <f>SUMIFS('[1]Workings '!$E:$E,'[1]Workings '!$D:$D,'[1]Outlet wise'!$B32,'[1]Workings '!$B:$B,'[1]Outlet wise'!$DS$3)</f>
        <v>0</v>
      </c>
      <c r="DT32" s="27">
        <f t="shared" si="83"/>
        <v>0</v>
      </c>
      <c r="DV32" s="24">
        <f>SUMIFS('[1]Workings '!$E:$E,'[1]Workings '!$D:$D,'[1]Outlet wise'!$B32,'[1]Workings '!$B:$B,'[1]Outlet wise'!$DV$3)</f>
        <v>0</v>
      </c>
      <c r="DW32" s="27">
        <f t="shared" si="84"/>
        <v>0</v>
      </c>
      <c r="DY32" s="24">
        <f>SUMIFS('[1]Workings '!$E:$E,'[1]Workings '!$D:$D,'[1]Outlet wise'!$B32,'[1]Workings '!$B:$B,'[1]Outlet wise'!$DV$3)</f>
        <v>0</v>
      </c>
      <c r="DZ32" s="27">
        <f t="shared" si="85"/>
        <v>0</v>
      </c>
    </row>
    <row r="33" spans="2:130" x14ac:dyDescent="0.3">
      <c r="B33" s="34" t="s">
        <v>88</v>
      </c>
      <c r="C33" s="24">
        <f t="shared" si="44"/>
        <v>110563.16999999994</v>
      </c>
      <c r="D33" s="27">
        <f t="shared" si="1"/>
        <v>1.6298978754614361E-3</v>
      </c>
      <c r="E33" s="18"/>
      <c r="F33" s="24">
        <f>SUMIFS('[1]Workings '!$E:$E,'[1]Workings '!$D:$D,'[1]Outlet wise'!$B33,'[1]Workings '!$B:$B,'[1]Outlet wise'!$F$3)</f>
        <v>2764.0792499999998</v>
      </c>
      <c r="G33" s="27">
        <f t="shared" si="2"/>
        <v>6.1266460456116155E-3</v>
      </c>
      <c r="I33" s="24">
        <f>SUMIFS('[1]Workings '!$E:$E,'[1]Workings '!$D:$D,'[1]Outlet wise'!$B33,'[1]Workings '!$B:$B,'[1]Outlet wise'!$I$3)</f>
        <v>2764.0792499999998</v>
      </c>
      <c r="J33" s="27">
        <f t="shared" si="45"/>
        <v>2.6994877956667425E-3</v>
      </c>
      <c r="L33" s="24">
        <f>SUMIFS('[1]Workings '!$E:$E,'[1]Workings '!$D:$D,'[1]Outlet wise'!$B33,'[1]Workings '!$B:$B,'[1]Outlet wise'!L19)</f>
        <v>0</v>
      </c>
      <c r="M33" s="27" t="e">
        <f t="shared" si="46"/>
        <v>#DIV/0!</v>
      </c>
      <c r="O33" s="24">
        <f>SUMIFS('[1]Workings '!$E:$E,'[1]Workings '!$D:$D,'[1]Outlet wise'!$B33,'[1]Workings '!$B:$B,'[1]Outlet wise'!$O$3)</f>
        <v>2764.0792499999998</v>
      </c>
      <c r="P33" s="27">
        <f t="shared" si="47"/>
        <v>2.1585701806796391E-3</v>
      </c>
      <c r="R33" s="24">
        <f>SUMIFS('[1]Workings '!$E:$E,'[1]Workings '!$D:$D,'[1]Outlet wise'!$B33,'[1]Workings '!$B:$B,'[1]Outlet wise'!$R$3)</f>
        <v>2764.0792499999998</v>
      </c>
      <c r="S33" s="27">
        <f t="shared" si="48"/>
        <v>8.2269047729739992E-3</v>
      </c>
      <c r="U33" s="24">
        <f>SUMIFS('[1]Workings '!$E:$E,'[1]Workings '!$D:$D,'[1]Outlet wise'!$B33,'[1]Workings '!$B:$B,'[1]Outlet wise'!$U$3)</f>
        <v>2764.0792499999998</v>
      </c>
      <c r="V33" s="27">
        <f t="shared" si="49"/>
        <v>1.6516346528517958E-3</v>
      </c>
      <c r="X33" s="24">
        <f>SUMIFS('[1]Workings '!$E:$E,'[1]Workings '!$D:$D,'[1]Outlet wise'!$B33,'[1]Workings '!$B:$B,'[1]Outlet wise'!$X$3)</f>
        <v>2764.0792499999998</v>
      </c>
      <c r="Y33" s="27">
        <f t="shared" si="50"/>
        <v>5.3002445904539435E-3</v>
      </c>
      <c r="AA33" s="24">
        <f>SUMIFS('[1]Workings '!$E:$E,'[1]Workings '!$D:$D,'[1]Outlet wise'!$B33,'[1]Workings '!$B:$B,'[1]Outlet wise'!AA19)</f>
        <v>0</v>
      </c>
      <c r="AB33" s="27" t="e">
        <f t="shared" si="51"/>
        <v>#DIV/0!</v>
      </c>
      <c r="AD33" s="24">
        <f>SUMIFS('[1]Workings '!$E:$E,'[1]Workings '!$D:$D,'[1]Outlet wise'!$B33,'[1]Workings '!$B:$B,'[1]Outlet wise'!$AD$3)</f>
        <v>2764.0792499999998</v>
      </c>
      <c r="AE33" s="27">
        <f t="shared" si="52"/>
        <v>3.8806975384714005E-3</v>
      </c>
      <c r="AG33" s="24">
        <f>SUMIFS('[1]Workings '!$E:$E,'[1]Workings '!$D:$D,'[1]Outlet wise'!$B33,'[1]Workings '!$B:$B,'[1]Outlet wise'!$AG$3)</f>
        <v>2764.0792499999998</v>
      </c>
      <c r="AH33" s="27">
        <f t="shared" si="53"/>
        <v>8.115395697961829E-4</v>
      </c>
      <c r="AJ33" s="24">
        <f>SUMIFS('[1]Workings '!$E:$E,'[1]Workings '!$D:$D,'[1]Outlet wise'!$B33,'[1]Workings '!$B:$B,'[1]Outlet wise'!$AJ$3)</f>
        <v>2764.0792499999998</v>
      </c>
      <c r="AK33" s="27">
        <f t="shared" si="54"/>
        <v>9.0745450400126361E-4</v>
      </c>
      <c r="AM33" s="24">
        <f>SUMIFS('[1]Workings '!$E:$E,'[1]Workings '!$D:$D,'[1]Outlet wise'!$B33,'[1]Workings '!$B:$B,'[1]Outlet wise'!$AM$3)</f>
        <v>2764.0792499999998</v>
      </c>
      <c r="AN33" s="27">
        <f t="shared" si="55"/>
        <v>1.7453563218627413E-3</v>
      </c>
      <c r="AP33" s="24">
        <f>SUMIFS('[1]Workings '!$E:$E,'[1]Workings '!$D:$D,'[1]Outlet wise'!$B33,'[1]Workings '!$B:$B,'[1]Outlet wise'!$AP$3)</f>
        <v>2764.0792499999998</v>
      </c>
      <c r="AQ33" s="27">
        <f t="shared" si="56"/>
        <v>9.949879530895924E-4</v>
      </c>
      <c r="AS33" s="24">
        <f>SUMIFS('[1]Workings '!$E:$E,'[1]Workings '!$D:$D,'[1]Outlet wise'!$B33,'[1]Workings '!$B:$B,'[1]Outlet wise'!$AS$3)</f>
        <v>2764.0792499999998</v>
      </c>
      <c r="AT33" s="27">
        <f t="shared" si="57"/>
        <v>7.31684243570701E-3</v>
      </c>
      <c r="AV33" s="24">
        <f>SUMIFS('[1]Workings '!$E:$E,'[1]Workings '!$D:$D,'[1]Outlet wise'!$B33,'[1]Workings '!$B:$B,'[1]Outlet wise'!$AV$3)</f>
        <v>2764.0792499999998</v>
      </c>
      <c r="AW33" s="27">
        <f t="shared" si="58"/>
        <v>1.7736342012576911E-3</v>
      </c>
      <c r="AY33" s="24">
        <f>SUMIFS('[1]Workings '!$E:$E,'[1]Workings '!$D:$D,'[1]Outlet wise'!$B33,'[1]Workings '!$B:$B,'[1]Outlet wise'!$AY$3)</f>
        <v>2764.0792499999998</v>
      </c>
      <c r="AZ33" s="27">
        <f t="shared" si="59"/>
        <v>1.8857870158649293E-3</v>
      </c>
      <c r="BB33" s="24">
        <f>SUMIFS('[1]Workings '!$E:$E,'[1]Workings '!$D:$D,'[1]Outlet wise'!$B33,'[1]Workings '!$B:$B,'[1]Outlet wise'!$BB$3)</f>
        <v>2764.0792499999998</v>
      </c>
      <c r="BC33" s="27">
        <f t="shared" si="60"/>
        <v>1.0537506693593364E-3</v>
      </c>
      <c r="BE33" s="24">
        <f>SUMIFS('[1]Workings '!$E:$E,'[1]Workings '!$D:$D,'[1]Outlet wise'!$B33,'[1]Workings '!$B:$B,'[1]Outlet wise'!$BE$3)</f>
        <v>2764.0792499999998</v>
      </c>
      <c r="BF33" s="27">
        <f t="shared" si="61"/>
        <v>1.1544824278924748E-3</v>
      </c>
      <c r="BH33" s="24">
        <f>SUMIFS('[1]Workings '!$E:$E,'[1]Workings '!$D:$D,'[1]Outlet wise'!$B33,'[1]Workings '!$B:$B,'[1]Outlet wise'!$BH$3)</f>
        <v>2764.0792499999998</v>
      </c>
      <c r="BI33" s="27">
        <f t="shared" si="62"/>
        <v>1.109572502081292E-3</v>
      </c>
      <c r="BK33" s="24">
        <f>SUMIFS('[1]Workings '!$E:$E,'[1]Workings '!$D:$D,'[1]Outlet wise'!$B33,'[1]Workings '!$B:$B,'[1]Outlet wise'!$BK$3)</f>
        <v>2764.0792499999998</v>
      </c>
      <c r="BL33" s="27">
        <f t="shared" si="63"/>
        <v>7.3542401592897651E-3</v>
      </c>
      <c r="BN33" s="24">
        <f>SUMIFS('[1]Workings '!$E:$E,'[1]Workings '!$D:$D,'[1]Outlet wise'!$B33,'[1]Workings '!$B:$B,'[1]Outlet wise'!$BN$3)</f>
        <v>2764.0792499999998</v>
      </c>
      <c r="BO33" s="27">
        <f t="shared" si="64"/>
        <v>1.1106085412252015E-3</v>
      </c>
      <c r="BQ33" s="24">
        <f>SUMIFS('[1]Workings '!$E:$E,'[1]Workings '!$D:$D,'[1]Outlet wise'!$B33,'[1]Workings '!$B:$B,'[1]Outlet wise'!$BQ$3)</f>
        <v>2764.0792499999998</v>
      </c>
      <c r="BR33" s="27">
        <f t="shared" si="65"/>
        <v>2.8823753048918691E-3</v>
      </c>
      <c r="BT33" s="24">
        <f>SUMIFS('[1]Workings '!$E:$E,'[1]Workings '!$D:$D,'[1]Outlet wise'!$B33,'[1]Workings '!$B:$B,'[1]Outlet wise'!$BT$3)</f>
        <v>2764.0792499999998</v>
      </c>
      <c r="BU33" s="27">
        <f t="shared" si="66"/>
        <v>2.6910183703469179E-3</v>
      </c>
      <c r="BW33" s="24">
        <f>SUMIFS('[1]Workings '!$E:$E,'[1]Workings '!$D:$D,'[1]Outlet wise'!$B33,'[1]Workings '!$B:$B,'[1]Outlet wise'!$BW$3)</f>
        <v>2764.0792499999998</v>
      </c>
      <c r="BX33" s="27">
        <f t="shared" si="67"/>
        <v>2.4462216163680462E-3</v>
      </c>
      <c r="BZ33" s="24">
        <f>SUMIFS('[1]Workings '!$E:$E,'[1]Workings '!$D:$D,'[1]Outlet wise'!$B33,'[1]Workings '!$B:$B,'[1]Outlet wise'!$BZ$3)</f>
        <v>2764.0792499999998</v>
      </c>
      <c r="CA33" s="27">
        <f t="shared" si="68"/>
        <v>3.0079633546544371E-3</v>
      </c>
      <c r="CC33" s="24">
        <f>SUMIFS('[1]Workings '!$E:$E,'[1]Workings '!$D:$D,'[1]Outlet wise'!$B33,'[1]Workings '!$B:$B,'[1]Outlet wise'!$CC$3)</f>
        <v>2764.0792499999998</v>
      </c>
      <c r="CD33" s="27">
        <f t="shared" si="69"/>
        <v>1.4738803601469504E-3</v>
      </c>
      <c r="CF33" s="24">
        <f>SUMIFS('[1]Workings '!$E:$E,'[1]Workings '!$D:$D,'[1]Outlet wise'!$B33,'[1]Workings '!$B:$B,'[1]Outlet wise'!$CF$3)</f>
        <v>2764.0792499999998</v>
      </c>
      <c r="CG33" s="27">
        <f t="shared" si="70"/>
        <v>1.1194707904606503E-3</v>
      </c>
      <c r="CI33" s="24">
        <f>SUMIFS('[1]Workings '!$E:$E,'[1]Workings '!$D:$D,'[1]Outlet wise'!$B33,'[1]Workings '!$B:$B,'[1]Outlet wise'!$CI$3)</f>
        <v>2764.0792499999998</v>
      </c>
      <c r="CJ33" s="27">
        <f t="shared" si="71"/>
        <v>1.1096677792078638E-3</v>
      </c>
      <c r="CL33" s="24">
        <f>SUMIFS('[1]Workings '!$E:$E,'[1]Workings '!$D:$D,'[1]Outlet wise'!$B33,'[1]Workings '!$B:$B,'[1]Outlet wise'!$CL$3)</f>
        <v>2764.0792499999998</v>
      </c>
      <c r="CM33" s="27">
        <f t="shared" si="72"/>
        <v>9.7055271585536561E-4</v>
      </c>
      <c r="CO33" s="24">
        <f>SUMIFS('[1]Workings '!$E:$E,'[1]Workings '!$D:$D,'[1]Outlet wise'!$B33,'[1]Workings '!$B:$B,'[1]Outlet wise'!$CO$3)</f>
        <v>2764.0792499999998</v>
      </c>
      <c r="CP33" s="27">
        <f t="shared" si="73"/>
        <v>1.1269766972486783E-3</v>
      </c>
      <c r="CR33" s="24">
        <f>SUMIFS('[1]Workings '!$E:$E,'[1]Workings '!$D:$D,'[1]Outlet wise'!$B33,'[1]Workings '!$B:$B,'[1]Outlet wise'!$CR$3)</f>
        <v>2764.0792499999998</v>
      </c>
      <c r="CS33" s="27">
        <f t="shared" si="74"/>
        <v>4.8274719886284515E-3</v>
      </c>
      <c r="CU33" s="24">
        <f>SUMIFS('[1]Workings '!$E:$E,'[1]Workings '!$D:$D,'[1]Outlet wise'!$B33,'[1]Workings '!$B:$B,'[1]Outlet wise'!$CU$3)</f>
        <v>2764.0792499999998</v>
      </c>
      <c r="CV33" s="27">
        <f t="shared" si="75"/>
        <v>1.3123509172457424E-3</v>
      </c>
      <c r="CX33" s="24">
        <f>SUMIFS('[1]Workings '!$E:$E,'[1]Workings '!$D:$D,'[1]Outlet wise'!$B33,'[1]Workings '!$B:$B,'[1]Outlet wise'!$CX$3)</f>
        <v>2764.0792499999998</v>
      </c>
      <c r="CY33" s="27">
        <f t="shared" si="76"/>
        <v>1.5530794755744851E-3</v>
      </c>
      <c r="DA33" s="24">
        <f>SUMIFS('[1]Workings '!$E:$E,'[1]Workings '!$D:$D,'[1]Outlet wise'!$B33,'[1]Workings '!$B:$B,'[1]Outlet wise'!$DA$3)</f>
        <v>2764.0792499999998</v>
      </c>
      <c r="DB33" s="27">
        <f t="shared" si="77"/>
        <v>1.0443694753413885E-3</v>
      </c>
      <c r="DD33" s="24">
        <f>SUMIFS('[1]Workings '!$E:$E,'[1]Workings '!$D:$D,'[1]Outlet wise'!$B33,'[1]Workings '!$B:$B,'[1]Outlet wise'!$DD$3)</f>
        <v>2764.0792499999998</v>
      </c>
      <c r="DE33" s="27">
        <f t="shared" si="78"/>
        <v>2.0732688635710815E-3</v>
      </c>
      <c r="DG33" s="24">
        <f>SUMIFS('[1]Workings '!$E:$E,'[1]Workings '!$D:$D,'[1]Outlet wise'!$B33,'[1]Workings '!$B:$B,'[1]Outlet wise'!$DG$3)</f>
        <v>2764.0792499999998</v>
      </c>
      <c r="DH33" s="27">
        <f t="shared" si="79"/>
        <v>3.3910593309180296E-3</v>
      </c>
      <c r="DJ33" s="24">
        <f>SUMIFS('[1]Workings '!$E:$E,'[1]Workings '!$D:$D,'[1]Outlet wise'!$B33,'[1]Workings '!$B:$B,'[1]Outlet wise'!$DJ$3)</f>
        <v>2764.0792499999998</v>
      </c>
      <c r="DK33" s="27">
        <f t="shared" si="80"/>
        <v>8.578406901812017E-4</v>
      </c>
      <c r="DM33" s="24">
        <f>SUMIFS('[1]Workings '!$E:$E,'[1]Workings '!$D:$D,'[1]Outlet wise'!$B33,'[1]Workings '!$B:$B,'[1]Outlet wise'!$DM$3)</f>
        <v>2764.0792499999998</v>
      </c>
      <c r="DN33" s="27">
        <f t="shared" si="81"/>
        <v>1.2935419886525928E-3</v>
      </c>
      <c r="DP33" s="24">
        <f>SUMIFS('[1]Workings '!$E:$E,'[1]Workings '!$D:$D,'[1]Outlet wise'!$B33,'[1]Workings '!$B:$B,'[1]Outlet wise'!$DP$3)</f>
        <v>2764.0792499999998</v>
      </c>
      <c r="DQ33" s="27">
        <f t="shared" si="82"/>
        <v>8.1431162496564007E-4</v>
      </c>
      <c r="DS33" s="24">
        <f>SUMIFS('[1]Workings '!$E:$E,'[1]Workings '!$D:$D,'[1]Outlet wise'!$B33,'[1]Workings '!$B:$B,'[1]Outlet wise'!$DS$3)</f>
        <v>2764.0792499999998</v>
      </c>
      <c r="DT33" s="27">
        <f t="shared" si="83"/>
        <v>1.3967805555771867E-3</v>
      </c>
      <c r="DV33" s="24">
        <f>SUMIFS('[1]Workings '!$E:$E,'[1]Workings '!$D:$D,'[1]Outlet wise'!$B33,'[1]Workings '!$B:$B,'[1]Outlet wise'!$DV$3)</f>
        <v>2764.0792499999998</v>
      </c>
      <c r="DW33" s="27">
        <f t="shared" si="84"/>
        <v>7.1047114478732304E-3</v>
      </c>
      <c r="DY33" s="24">
        <f>SUMIFS('[1]Workings '!$E:$E,'[1]Workings '!$D:$D,'[1]Outlet wise'!$B33,'[1]Workings '!$B:$B,'[1]Outlet wise'!$DV$3)</f>
        <v>2764.0792499999998</v>
      </c>
      <c r="DZ33" s="27">
        <f t="shared" si="85"/>
        <v>3.9418649911729855E-3</v>
      </c>
    </row>
    <row r="34" spans="2:130" x14ac:dyDescent="0.3">
      <c r="B34" s="34" t="s">
        <v>89</v>
      </c>
      <c r="C34" s="24">
        <f t="shared" si="44"/>
        <v>2819313</v>
      </c>
      <c r="D34" s="27">
        <f t="shared" si="1"/>
        <v>4.1561690651243176E-2</v>
      </c>
      <c r="E34" s="18"/>
      <c r="F34" s="24">
        <f>SUMIFS('[1]Workings '!$E:$E,'[1]Workings '!$D:$D,'[1]Outlet wise'!$B34,'[1]Workings '!$B:$B,'[1]Outlet wise'!$F$3)</f>
        <v>0</v>
      </c>
      <c r="G34" s="27">
        <f t="shared" si="2"/>
        <v>0</v>
      </c>
      <c r="I34" s="24">
        <f>SUMIFS('[1]Workings '!$E:$E,'[1]Workings '!$D:$D,'[1]Outlet wise'!$B34,'[1]Workings '!$B:$B,'[1]Outlet wise'!$I$3)</f>
        <v>87500</v>
      </c>
      <c r="J34" s="27">
        <f t="shared" si="45"/>
        <v>8.5455285741477927E-2</v>
      </c>
      <c r="L34" s="24">
        <f>SUMIFS('[1]Workings '!$E:$E,'[1]Workings '!$D:$D,'[1]Outlet wise'!$B34,'[1]Workings '!$B:$B,'[1]Outlet wise'!L20)</f>
        <v>0</v>
      </c>
      <c r="M34" s="27" t="e">
        <f t="shared" si="46"/>
        <v>#DIV/0!</v>
      </c>
      <c r="O34" s="24">
        <f>SUMIFS('[1]Workings '!$E:$E,'[1]Workings '!$D:$D,'[1]Outlet wise'!$B34,'[1]Workings '!$B:$B,'[1]Outlet wise'!$O$3)</f>
        <v>70000</v>
      </c>
      <c r="P34" s="27">
        <f t="shared" si="47"/>
        <v>5.4665550073347113E-2</v>
      </c>
      <c r="R34" s="24">
        <f>SUMIFS('[1]Workings '!$E:$E,'[1]Workings '!$D:$D,'[1]Outlet wise'!$B34,'[1]Workings '!$B:$B,'[1]Outlet wise'!$R$3)</f>
        <v>0</v>
      </c>
      <c r="S34" s="27">
        <f t="shared" si="48"/>
        <v>0</v>
      </c>
      <c r="U34" s="24">
        <f>SUMIFS('[1]Workings '!$E:$E,'[1]Workings '!$D:$D,'[1]Outlet wise'!$B34,'[1]Workings '!$B:$B,'[1]Outlet wise'!$U$3)</f>
        <v>76252</v>
      </c>
      <c r="V34" s="27">
        <f t="shared" si="49"/>
        <v>4.5563254219015296E-2</v>
      </c>
      <c r="X34" s="24">
        <f>SUMIFS('[1]Workings '!$E:$E,'[1]Workings '!$D:$D,'[1]Outlet wise'!$B34,'[1]Workings '!$B:$B,'[1]Outlet wise'!$X$3)</f>
        <v>0</v>
      </c>
      <c r="Y34" s="27">
        <f t="shared" si="50"/>
        <v>0</v>
      </c>
      <c r="AA34" s="24">
        <f>SUMIFS('[1]Workings '!$E:$E,'[1]Workings '!$D:$D,'[1]Outlet wise'!$B34,'[1]Workings '!$B:$B,'[1]Outlet wise'!AA20)</f>
        <v>0</v>
      </c>
      <c r="AB34" s="27" t="e">
        <f t="shared" si="51"/>
        <v>#DIV/0!</v>
      </c>
      <c r="AD34" s="24">
        <f>SUMIFS('[1]Workings '!$E:$E,'[1]Workings '!$D:$D,'[1]Outlet wise'!$B34,'[1]Workings '!$B:$B,'[1]Outlet wise'!$AD$3)</f>
        <v>96875</v>
      </c>
      <c r="AE34" s="27">
        <f t="shared" si="52"/>
        <v>0.13601005616587042</v>
      </c>
      <c r="AG34" s="24">
        <f>SUMIFS('[1]Workings '!$E:$E,'[1]Workings '!$D:$D,'[1]Outlet wise'!$B34,'[1]Workings '!$B:$B,'[1]Outlet wise'!$AG$3)</f>
        <v>124787</v>
      </c>
      <c r="AH34" s="27">
        <f t="shared" si="53"/>
        <v>3.6637729651259554E-2</v>
      </c>
      <c r="AJ34" s="24">
        <f>SUMIFS('[1]Workings '!$E:$E,'[1]Workings '!$D:$D,'[1]Outlet wise'!$B34,'[1]Workings '!$B:$B,'[1]Outlet wise'!$AJ$3)</f>
        <v>50626</v>
      </c>
      <c r="AK34" s="27">
        <f t="shared" si="54"/>
        <v>1.662064925221228E-2</v>
      </c>
      <c r="AM34" s="24">
        <f>SUMIFS('[1]Workings '!$E:$E,'[1]Workings '!$D:$D,'[1]Outlet wise'!$B34,'[1]Workings '!$B:$B,'[1]Outlet wise'!$AM$3)</f>
        <v>103125</v>
      </c>
      <c r="AN34" s="27">
        <f t="shared" si="55"/>
        <v>6.5117478340063956E-2</v>
      </c>
      <c r="AP34" s="24">
        <f>SUMIFS('[1]Workings '!$E:$E,'[1]Workings '!$D:$D,'[1]Outlet wise'!$B34,'[1]Workings '!$B:$B,'[1]Outlet wise'!$AP$3)</f>
        <v>118750</v>
      </c>
      <c r="AQ34" s="27">
        <f t="shared" si="56"/>
        <v>4.2746538265640933E-2</v>
      </c>
      <c r="AS34" s="24">
        <f>SUMIFS('[1]Workings '!$E:$E,'[1]Workings '!$D:$D,'[1]Outlet wise'!$B34,'[1]Workings '!$B:$B,'[1]Outlet wise'!$AS$3)</f>
        <v>0</v>
      </c>
      <c r="AT34" s="27">
        <f t="shared" si="57"/>
        <v>0</v>
      </c>
      <c r="AV34" s="24">
        <f>SUMIFS('[1]Workings '!$E:$E,'[1]Workings '!$D:$D,'[1]Outlet wise'!$B34,'[1]Workings '!$B:$B,'[1]Outlet wise'!$AV$3)</f>
        <v>128753</v>
      </c>
      <c r="AW34" s="27">
        <f t="shared" si="58"/>
        <v>8.2617285417750416E-2</v>
      </c>
      <c r="AY34" s="24">
        <f>SUMIFS('[1]Workings '!$E:$E,'[1]Workings '!$D:$D,'[1]Outlet wise'!$B34,'[1]Workings '!$B:$B,'[1]Outlet wise'!$AY$3)</f>
        <v>70000</v>
      </c>
      <c r="AZ34" s="27">
        <f t="shared" si="59"/>
        <v>4.7757346722437519E-2</v>
      </c>
      <c r="BB34" s="24">
        <f>SUMIFS('[1]Workings '!$E:$E,'[1]Workings '!$D:$D,'[1]Outlet wise'!$B34,'[1]Workings '!$B:$B,'[1]Outlet wise'!$BB$3)</f>
        <v>102543</v>
      </c>
      <c r="BC34" s="27">
        <f t="shared" si="60"/>
        <v>3.9092495227159081E-2</v>
      </c>
      <c r="BE34" s="24">
        <f>SUMIFS('[1]Workings '!$E:$E,'[1]Workings '!$D:$D,'[1]Outlet wise'!$B34,'[1]Workings '!$B:$B,'[1]Outlet wise'!$BE$3)</f>
        <v>97000</v>
      </c>
      <c r="BF34" s="27">
        <f t="shared" si="61"/>
        <v>4.0514321543266195E-2</v>
      </c>
      <c r="BH34" s="24">
        <f>SUMIFS('[1]Workings '!$E:$E,'[1]Workings '!$D:$D,'[1]Outlet wise'!$B34,'[1]Workings '!$B:$B,'[1]Outlet wise'!$BH$3)</f>
        <v>137500</v>
      </c>
      <c r="BI34" s="27">
        <f t="shared" si="62"/>
        <v>5.5196036450900481E-2</v>
      </c>
      <c r="BK34" s="24">
        <f>SUMIFS('[1]Workings '!$E:$E,'[1]Workings '!$D:$D,'[1]Outlet wise'!$B34,'[1]Workings '!$B:$B,'[1]Outlet wise'!$BK$3)</f>
        <v>0</v>
      </c>
      <c r="BL34" s="27">
        <f t="shared" si="63"/>
        <v>0</v>
      </c>
      <c r="BN34" s="24">
        <f>SUMIFS('[1]Workings '!$E:$E,'[1]Workings '!$D:$D,'[1]Outlet wise'!$B34,'[1]Workings '!$B:$B,'[1]Outlet wise'!$BN$3)</f>
        <v>112500</v>
      </c>
      <c r="BO34" s="27">
        <f t="shared" si="64"/>
        <v>4.5202560993081217E-2</v>
      </c>
      <c r="BQ34" s="24">
        <f>SUMIFS('[1]Workings '!$E:$E,'[1]Workings '!$D:$D,'[1]Outlet wise'!$B34,'[1]Workings '!$B:$B,'[1]Outlet wise'!$BQ$3)</f>
        <v>82500</v>
      </c>
      <c r="BR34" s="27">
        <f t="shared" si="65"/>
        <v>8.603080488867286E-2</v>
      </c>
      <c r="BT34" s="24">
        <f>SUMIFS('[1]Workings '!$E:$E,'[1]Workings '!$D:$D,'[1]Outlet wise'!$B34,'[1]Workings '!$B:$B,'[1]Outlet wise'!$BT$3)</f>
        <v>75000</v>
      </c>
      <c r="BU34" s="27">
        <f t="shared" si="66"/>
        <v>7.3017580004632238E-2</v>
      </c>
      <c r="BW34" s="24">
        <f>SUMIFS('[1]Workings '!$E:$E,'[1]Workings '!$D:$D,'[1]Outlet wise'!$B34,'[1]Workings '!$B:$B,'[1]Outlet wise'!$BW$3)</f>
        <v>0</v>
      </c>
      <c r="BX34" s="27">
        <f t="shared" si="67"/>
        <v>0</v>
      </c>
      <c r="BZ34" s="24">
        <f>SUMIFS('[1]Workings '!$E:$E,'[1]Workings '!$D:$D,'[1]Outlet wise'!$B34,'[1]Workings '!$B:$B,'[1]Outlet wise'!$BZ$3)</f>
        <v>77778</v>
      </c>
      <c r="CA34" s="27">
        <f t="shared" si="68"/>
        <v>8.4640617232053975E-2</v>
      </c>
      <c r="CC34" s="24">
        <f>SUMIFS('[1]Workings '!$E:$E,'[1]Workings '!$D:$D,'[1]Outlet wise'!$B34,'[1]Workings '!$B:$B,'[1]Outlet wise'!$CC$3)</f>
        <v>84191</v>
      </c>
      <c r="CD34" s="27">
        <f t="shared" si="69"/>
        <v>4.4892873965582537E-2</v>
      </c>
      <c r="CF34" s="24">
        <f>SUMIFS('[1]Workings '!$E:$E,'[1]Workings '!$D:$D,'[1]Outlet wise'!$B34,'[1]Workings '!$B:$B,'[1]Outlet wise'!$CF$3)</f>
        <v>93798</v>
      </c>
      <c r="CG34" s="27">
        <f t="shared" si="70"/>
        <v>3.7988824381076661E-2</v>
      </c>
      <c r="CI34" s="24">
        <f>SUMIFS('[1]Workings '!$E:$E,'[1]Workings '!$D:$D,'[1]Outlet wise'!$B34,'[1]Workings '!$B:$B,'[1]Outlet wise'!$CI$3)</f>
        <v>68750</v>
      </c>
      <c r="CJ34" s="27">
        <f t="shared" si="71"/>
        <v>2.7600388020908098E-2</v>
      </c>
      <c r="CL34" s="24">
        <f>SUMIFS('[1]Workings '!$E:$E,'[1]Workings '!$D:$D,'[1]Outlet wise'!$B34,'[1]Workings '!$B:$B,'[1]Outlet wise'!$CL$3)</f>
        <v>91192</v>
      </c>
      <c r="CM34" s="27">
        <f t="shared" si="72"/>
        <v>3.2020298717658872E-2</v>
      </c>
      <c r="CO34" s="24">
        <f>SUMIFS('[1]Workings '!$E:$E,'[1]Workings '!$D:$D,'[1]Outlet wise'!$B34,'[1]Workings '!$B:$B,'[1]Outlet wise'!$CO$3)</f>
        <v>101760</v>
      </c>
      <c r="CP34" s="27">
        <f t="shared" si="73"/>
        <v>4.1489819335688551E-2</v>
      </c>
      <c r="CR34" s="24">
        <f>SUMIFS('[1]Workings '!$E:$E,'[1]Workings '!$D:$D,'[1]Outlet wise'!$B34,'[1]Workings '!$B:$B,'[1]Outlet wise'!$CR$3)</f>
        <v>0</v>
      </c>
      <c r="CS34" s="27">
        <f t="shared" si="74"/>
        <v>0</v>
      </c>
      <c r="CU34" s="24">
        <f>SUMIFS('[1]Workings '!$E:$E,'[1]Workings '!$D:$D,'[1]Outlet wise'!$B34,'[1]Workings '!$B:$B,'[1]Outlet wise'!$CU$3)</f>
        <v>87500</v>
      </c>
      <c r="CV34" s="27">
        <f t="shared" si="75"/>
        <v>4.154392652055923E-2</v>
      </c>
      <c r="CX34" s="24">
        <f>SUMIFS('[1]Workings '!$E:$E,'[1]Workings '!$D:$D,'[1]Outlet wise'!$B34,'[1]Workings '!$B:$B,'[1]Outlet wise'!$CX$3)</f>
        <v>87500</v>
      </c>
      <c r="CY34" s="27">
        <f t="shared" si="76"/>
        <v>4.9164456523005794E-2</v>
      </c>
      <c r="DA34" s="24">
        <f>SUMIFS('[1]Workings '!$E:$E,'[1]Workings '!$D:$D,'[1]Outlet wise'!$B34,'[1]Workings '!$B:$B,'[1]Outlet wise'!$DA$3)</f>
        <v>97500</v>
      </c>
      <c r="DB34" s="27">
        <f t="shared" si="77"/>
        <v>3.6839039201131948E-2</v>
      </c>
      <c r="DD34" s="24">
        <f>SUMIFS('[1]Workings '!$E:$E,'[1]Workings '!$D:$D,'[1]Outlet wise'!$B34,'[1]Workings '!$B:$B,'[1]Outlet wise'!$DD$3)</f>
        <v>112500</v>
      </c>
      <c r="DE34" s="27">
        <f t="shared" si="78"/>
        <v>8.4383523790696913E-2</v>
      </c>
      <c r="DG34" s="24">
        <f>SUMIFS('[1]Workings '!$E:$E,'[1]Workings '!$D:$D,'[1]Outlet wise'!$B34,'[1]Workings '!$B:$B,'[1]Outlet wise'!$DG$3)</f>
        <v>0</v>
      </c>
      <c r="DH34" s="27">
        <f t="shared" si="79"/>
        <v>0</v>
      </c>
      <c r="DJ34" s="24">
        <f>SUMIFS('[1]Workings '!$E:$E,'[1]Workings '!$D:$D,'[1]Outlet wise'!$B34,'[1]Workings '!$B:$B,'[1]Outlet wise'!$DJ$3)</f>
        <v>150000</v>
      </c>
      <c r="DK34" s="27">
        <f t="shared" si="80"/>
        <v>4.6552971853893212E-2</v>
      </c>
      <c r="DM34" s="24">
        <f>SUMIFS('[1]Workings '!$E:$E,'[1]Workings '!$D:$D,'[1]Outlet wise'!$B34,'[1]Workings '!$B:$B,'[1]Outlet wise'!$DM$3)</f>
        <v>83133</v>
      </c>
      <c r="DN34" s="27">
        <f t="shared" si="81"/>
        <v>3.8904827400537086E-2</v>
      </c>
      <c r="DP34" s="24">
        <f>SUMIFS('[1]Workings '!$E:$E,'[1]Workings '!$D:$D,'[1]Outlet wise'!$B34,'[1]Workings '!$B:$B,'[1]Outlet wise'!$DP$3)</f>
        <v>75000</v>
      </c>
      <c r="DQ34" s="27">
        <f t="shared" si="82"/>
        <v>2.2095376560720179E-2</v>
      </c>
      <c r="DS34" s="24">
        <f>SUMIFS('[1]Workings '!$E:$E,'[1]Workings '!$D:$D,'[1]Outlet wise'!$B34,'[1]Workings '!$B:$B,'[1]Outlet wise'!$DS$3)</f>
        <v>75000</v>
      </c>
      <c r="DT34" s="27">
        <f t="shared" si="83"/>
        <v>3.7899977603134571E-2</v>
      </c>
      <c r="DV34" s="24">
        <f>SUMIFS('[1]Workings '!$E:$E,'[1]Workings '!$D:$D,'[1]Outlet wise'!$B34,'[1]Workings '!$B:$B,'[1]Outlet wise'!$DV$3)</f>
        <v>0</v>
      </c>
      <c r="DW34" s="27">
        <f t="shared" si="84"/>
        <v>0</v>
      </c>
      <c r="DY34" s="24">
        <f>SUMIFS('[1]Workings '!$E:$E,'[1]Workings '!$D:$D,'[1]Outlet wise'!$B34,'[1]Workings '!$B:$B,'[1]Outlet wise'!$DV$3)</f>
        <v>0</v>
      </c>
      <c r="DZ34" s="27">
        <f t="shared" si="85"/>
        <v>0</v>
      </c>
    </row>
    <row r="35" spans="2:130" x14ac:dyDescent="0.3">
      <c r="B35" s="34"/>
      <c r="C35" s="24"/>
      <c r="D35" s="27"/>
      <c r="E35" s="18"/>
      <c r="F35" s="24"/>
      <c r="G35" s="27"/>
      <c r="I35" s="24"/>
      <c r="J35" s="27"/>
      <c r="L35" s="24"/>
      <c r="M35" s="27"/>
      <c r="O35" s="24"/>
      <c r="P35" s="27"/>
      <c r="R35" s="24"/>
      <c r="S35" s="27"/>
      <c r="U35" s="24"/>
      <c r="V35" s="27"/>
      <c r="X35" s="24"/>
      <c r="Y35" s="27"/>
      <c r="AA35" s="24"/>
      <c r="AB35" s="27"/>
      <c r="AD35" s="24"/>
      <c r="AE35" s="27"/>
      <c r="AG35" s="24"/>
      <c r="AH35" s="27"/>
      <c r="AJ35" s="24"/>
      <c r="AK35" s="27"/>
      <c r="AM35" s="24"/>
      <c r="AN35" s="27"/>
      <c r="AP35" s="24"/>
      <c r="AQ35" s="27"/>
      <c r="AS35" s="24"/>
      <c r="AT35" s="27"/>
      <c r="AV35" s="24"/>
      <c r="AW35" s="27"/>
      <c r="AY35" s="24"/>
      <c r="AZ35" s="27"/>
      <c r="BB35" s="24"/>
      <c r="BC35" s="27"/>
      <c r="BE35" s="24"/>
      <c r="BF35" s="27"/>
      <c r="BH35" s="24"/>
      <c r="BI35" s="27"/>
      <c r="BK35" s="24"/>
      <c r="BL35" s="27"/>
      <c r="BN35" s="24"/>
      <c r="BO35" s="27"/>
      <c r="BQ35" s="24"/>
      <c r="BR35" s="27"/>
      <c r="BT35" s="24"/>
      <c r="BU35" s="27"/>
      <c r="BW35" s="24"/>
      <c r="BX35" s="27"/>
      <c r="BZ35" s="24"/>
      <c r="CA35" s="27"/>
      <c r="CC35" s="24"/>
      <c r="CD35" s="27"/>
      <c r="CF35" s="24"/>
      <c r="CG35" s="27"/>
      <c r="CI35" s="24"/>
      <c r="CJ35" s="27"/>
      <c r="CL35" s="24"/>
      <c r="CM35" s="27"/>
      <c r="CO35" s="24"/>
      <c r="CP35" s="27"/>
      <c r="CR35" s="24"/>
      <c r="CS35" s="27"/>
      <c r="CU35" s="24"/>
      <c r="CV35" s="27"/>
      <c r="CX35" s="24"/>
      <c r="CY35" s="27"/>
      <c r="DA35" s="24"/>
      <c r="DB35" s="27"/>
      <c r="DD35" s="24"/>
      <c r="DE35" s="27"/>
      <c r="DG35" s="24"/>
      <c r="DH35" s="27"/>
      <c r="DJ35" s="24"/>
      <c r="DK35" s="27"/>
      <c r="DM35" s="24"/>
      <c r="DN35" s="27"/>
      <c r="DP35" s="24"/>
      <c r="DQ35" s="27"/>
      <c r="DS35" s="24"/>
      <c r="DT35" s="27"/>
      <c r="DV35" s="24"/>
      <c r="DW35" s="27"/>
      <c r="DY35" s="24"/>
      <c r="DZ35" s="27"/>
    </row>
    <row r="36" spans="2:130" x14ac:dyDescent="0.3">
      <c r="B36" s="33" t="s">
        <v>90</v>
      </c>
      <c r="C36" s="21">
        <v>0</v>
      </c>
      <c r="D36" s="22">
        <f t="shared" ref="D36:D38" si="86">C36/C$7</f>
        <v>0</v>
      </c>
      <c r="F36" s="21">
        <v>0</v>
      </c>
      <c r="G36" s="22">
        <f t="shared" ref="G36:G38" si="87">F36/F$7</f>
        <v>0</v>
      </c>
      <c r="I36" s="21">
        <v>0</v>
      </c>
      <c r="J36" s="22">
        <f t="shared" ref="J36" si="88">I36/I$7</f>
        <v>0</v>
      </c>
      <c r="L36" s="21">
        <v>0</v>
      </c>
      <c r="M36" s="22" t="e">
        <f t="shared" ref="M36" si="89">L36/L$7</f>
        <v>#DIV/0!</v>
      </c>
      <c r="O36" s="21">
        <v>0</v>
      </c>
      <c r="P36" s="22">
        <f t="shared" ref="P36" si="90">O36/O$7</f>
        <v>0</v>
      </c>
      <c r="R36" s="21">
        <v>0</v>
      </c>
      <c r="S36" s="22">
        <f t="shared" ref="S36" si="91">R36/R$7</f>
        <v>0</v>
      </c>
      <c r="U36" s="21">
        <v>0</v>
      </c>
      <c r="V36" s="22">
        <f t="shared" ref="V36" si="92">U36/U$7</f>
        <v>0</v>
      </c>
      <c r="X36" s="21">
        <v>0</v>
      </c>
      <c r="Y36" s="22">
        <f t="shared" ref="Y36" si="93">X36/X$7</f>
        <v>0</v>
      </c>
      <c r="AA36" s="21">
        <v>0</v>
      </c>
      <c r="AB36" s="22" t="e">
        <f t="shared" ref="AB36" si="94">AA36/AA$7</f>
        <v>#DIV/0!</v>
      </c>
      <c r="AD36" s="21">
        <v>0</v>
      </c>
      <c r="AE36" s="22">
        <f t="shared" ref="AE36" si="95">AD36/AD$7</f>
        <v>0</v>
      </c>
      <c r="AG36" s="21">
        <v>0</v>
      </c>
      <c r="AH36" s="22">
        <f t="shared" ref="AH36" si="96">AG36/AG$7</f>
        <v>0</v>
      </c>
      <c r="AJ36" s="21">
        <v>0</v>
      </c>
      <c r="AK36" s="22">
        <f t="shared" ref="AK36" si="97">AJ36/AJ$7</f>
        <v>0</v>
      </c>
      <c r="AM36" s="21">
        <v>0</v>
      </c>
      <c r="AN36" s="22">
        <f t="shared" ref="AN36" si="98">AM36/AM$7</f>
        <v>0</v>
      </c>
      <c r="AP36" s="21">
        <v>0</v>
      </c>
      <c r="AQ36" s="22">
        <f t="shared" ref="AQ36" si="99">AP36/AP$7</f>
        <v>0</v>
      </c>
      <c r="AS36" s="21">
        <v>0</v>
      </c>
      <c r="AT36" s="22">
        <f t="shared" ref="AT36" si="100">AS36/AS$7</f>
        <v>0</v>
      </c>
      <c r="AV36" s="21">
        <v>0</v>
      </c>
      <c r="AW36" s="22">
        <f t="shared" ref="AW36" si="101">AV36/AV$7</f>
        <v>0</v>
      </c>
      <c r="AY36" s="21">
        <v>0</v>
      </c>
      <c r="AZ36" s="22">
        <f t="shared" ref="AZ36" si="102">AY36/AY$7</f>
        <v>0</v>
      </c>
      <c r="BB36" s="21">
        <v>0</v>
      </c>
      <c r="BC36" s="22">
        <f t="shared" ref="BC36" si="103">BB36/BB$7</f>
        <v>0</v>
      </c>
      <c r="BE36" s="21">
        <v>0</v>
      </c>
      <c r="BF36" s="22">
        <f t="shared" ref="BF36" si="104">BE36/BE$7</f>
        <v>0</v>
      </c>
      <c r="BH36" s="21">
        <v>0</v>
      </c>
      <c r="BI36" s="22">
        <f t="shared" ref="BI36" si="105">BH36/BH$7</f>
        <v>0</v>
      </c>
      <c r="BK36" s="21">
        <v>0</v>
      </c>
      <c r="BL36" s="22">
        <f t="shared" ref="BL36" si="106">BK36/BK$7</f>
        <v>0</v>
      </c>
      <c r="BN36" s="21">
        <v>0</v>
      </c>
      <c r="BO36" s="22">
        <f t="shared" ref="BO36" si="107">BN36/BN$7</f>
        <v>0</v>
      </c>
      <c r="BQ36" s="21">
        <v>0</v>
      </c>
      <c r="BR36" s="22">
        <f t="shared" ref="BR36" si="108">BQ36/BQ$7</f>
        <v>0</v>
      </c>
      <c r="BT36" s="21">
        <v>0</v>
      </c>
      <c r="BU36" s="22">
        <f t="shared" ref="BU36" si="109">BT36/BT$7</f>
        <v>0</v>
      </c>
      <c r="BW36" s="21">
        <v>0</v>
      </c>
      <c r="BX36" s="22">
        <f t="shared" ref="BX36" si="110">BW36/BW$7</f>
        <v>0</v>
      </c>
      <c r="BZ36" s="21">
        <v>0</v>
      </c>
      <c r="CA36" s="22">
        <f t="shared" ref="CA36" si="111">BZ36/BZ$7</f>
        <v>0</v>
      </c>
      <c r="CC36" s="21">
        <v>0</v>
      </c>
      <c r="CD36" s="22">
        <f t="shared" ref="CD36" si="112">CC36/CC$7</f>
        <v>0</v>
      </c>
      <c r="CF36" s="21">
        <v>0</v>
      </c>
      <c r="CG36" s="22">
        <f t="shared" ref="CG36" si="113">CF36/CF$7</f>
        <v>0</v>
      </c>
      <c r="CI36" s="21">
        <v>0</v>
      </c>
      <c r="CJ36" s="22">
        <f t="shared" ref="CJ36" si="114">CI36/CI$7</f>
        <v>0</v>
      </c>
      <c r="CL36" s="21">
        <v>0</v>
      </c>
      <c r="CM36" s="22">
        <f t="shared" ref="CM36" si="115">CL36/CL$7</f>
        <v>0</v>
      </c>
      <c r="CO36" s="21">
        <v>0</v>
      </c>
      <c r="CP36" s="22">
        <f t="shared" ref="CP36" si="116">CO36/CO$7</f>
        <v>0</v>
      </c>
      <c r="CR36" s="21">
        <v>0</v>
      </c>
      <c r="CS36" s="22">
        <f t="shared" ref="CS36" si="117">CR36/CR$7</f>
        <v>0</v>
      </c>
      <c r="CU36" s="21">
        <v>0</v>
      </c>
      <c r="CV36" s="22">
        <f t="shared" ref="CV36" si="118">CU36/CU$7</f>
        <v>0</v>
      </c>
      <c r="CX36" s="21">
        <v>0</v>
      </c>
      <c r="CY36" s="22">
        <f t="shared" ref="CY36" si="119">CX36/CX$7</f>
        <v>0</v>
      </c>
      <c r="DA36" s="21">
        <v>0</v>
      </c>
      <c r="DB36" s="22">
        <f t="shared" ref="DB36" si="120">DA36/DA$7</f>
        <v>0</v>
      </c>
      <c r="DD36" s="21">
        <v>0</v>
      </c>
      <c r="DE36" s="22">
        <f t="shared" ref="DE36" si="121">DD36/DD$7</f>
        <v>0</v>
      </c>
      <c r="DG36" s="21">
        <v>0</v>
      </c>
      <c r="DH36" s="22">
        <f t="shared" ref="DH36" si="122">DG36/DG$7</f>
        <v>0</v>
      </c>
      <c r="DJ36" s="21">
        <v>0</v>
      </c>
      <c r="DK36" s="22">
        <f t="shared" ref="DK36" si="123">DJ36/DJ$7</f>
        <v>0</v>
      </c>
      <c r="DM36" s="21">
        <v>0</v>
      </c>
      <c r="DN36" s="22">
        <f t="shared" ref="DN36" si="124">DM36/DM$7</f>
        <v>0</v>
      </c>
      <c r="DP36" s="21">
        <v>0</v>
      </c>
      <c r="DQ36" s="22">
        <f t="shared" ref="DQ36" si="125">DP36/DP$7</f>
        <v>0</v>
      </c>
      <c r="DS36" s="21">
        <v>0</v>
      </c>
      <c r="DT36" s="22">
        <f t="shared" ref="DT36" si="126">DS36/DS$7</f>
        <v>0</v>
      </c>
      <c r="DV36" s="21">
        <v>0</v>
      </c>
      <c r="DW36" s="22">
        <f t="shared" ref="DW36" si="127">DV36/DV$7</f>
        <v>0</v>
      </c>
      <c r="DY36" s="21">
        <v>0</v>
      </c>
      <c r="DZ36" s="22">
        <f t="shared" ref="DZ36" si="128">DY36/DY$7</f>
        <v>0</v>
      </c>
    </row>
    <row r="37" spans="2:130" x14ac:dyDescent="0.3">
      <c r="B37" s="34"/>
      <c r="C37" s="28"/>
      <c r="D37" s="27"/>
      <c r="F37" s="28"/>
      <c r="G37" s="27"/>
      <c r="I37" s="28"/>
      <c r="J37" s="27"/>
      <c r="L37" s="28"/>
      <c r="M37" s="27"/>
      <c r="O37" s="28"/>
      <c r="P37" s="27"/>
      <c r="R37" s="28"/>
      <c r="S37" s="27"/>
      <c r="U37" s="28"/>
      <c r="V37" s="27"/>
      <c r="X37" s="28"/>
      <c r="Y37" s="27"/>
      <c r="AA37" s="28"/>
      <c r="AB37" s="27"/>
      <c r="AD37" s="28"/>
      <c r="AE37" s="27"/>
      <c r="AG37" s="28"/>
      <c r="AH37" s="27"/>
      <c r="AJ37" s="28"/>
      <c r="AK37" s="27"/>
      <c r="AM37" s="28"/>
      <c r="AN37" s="27"/>
      <c r="AP37" s="28"/>
      <c r="AQ37" s="27"/>
      <c r="AS37" s="28"/>
      <c r="AT37" s="27"/>
      <c r="AV37" s="28"/>
      <c r="AW37" s="27"/>
      <c r="AY37" s="28"/>
      <c r="AZ37" s="27"/>
      <c r="BB37" s="28"/>
      <c r="BC37" s="27"/>
      <c r="BE37" s="28"/>
      <c r="BF37" s="27"/>
      <c r="BH37" s="28"/>
      <c r="BI37" s="27"/>
      <c r="BK37" s="28"/>
      <c r="BL37" s="27"/>
      <c r="BN37" s="28"/>
      <c r="BO37" s="27"/>
      <c r="BQ37" s="28"/>
      <c r="BR37" s="27"/>
      <c r="BT37" s="28"/>
      <c r="BU37" s="27"/>
      <c r="BW37" s="28"/>
      <c r="BX37" s="27"/>
      <c r="BZ37" s="28"/>
      <c r="CA37" s="27"/>
      <c r="CC37" s="28"/>
      <c r="CD37" s="27"/>
      <c r="CF37" s="28"/>
      <c r="CG37" s="27"/>
      <c r="CI37" s="28"/>
      <c r="CJ37" s="27"/>
      <c r="CL37" s="28"/>
      <c r="CM37" s="27"/>
      <c r="CO37" s="28"/>
      <c r="CP37" s="27"/>
      <c r="CR37" s="28"/>
      <c r="CS37" s="27"/>
      <c r="CU37" s="28"/>
      <c r="CV37" s="27"/>
      <c r="CX37" s="28"/>
      <c r="CY37" s="27"/>
      <c r="DA37" s="28"/>
      <c r="DB37" s="27"/>
      <c r="DD37" s="28"/>
      <c r="DE37" s="27"/>
      <c r="DG37" s="28"/>
      <c r="DH37" s="27"/>
      <c r="DJ37" s="28"/>
      <c r="DK37" s="27"/>
      <c r="DM37" s="28"/>
      <c r="DN37" s="27"/>
      <c r="DP37" s="28"/>
      <c r="DQ37" s="27"/>
      <c r="DS37" s="28"/>
      <c r="DT37" s="27"/>
      <c r="DV37" s="28"/>
      <c r="DW37" s="27"/>
      <c r="DY37" s="28"/>
      <c r="DZ37" s="27"/>
    </row>
    <row r="38" spans="2:130" x14ac:dyDescent="0.3">
      <c r="B38" s="33" t="s">
        <v>91</v>
      </c>
      <c r="C38" s="21">
        <f>C28-C30-C36</f>
        <v>3159053.3371935668</v>
      </c>
      <c r="D38" s="22">
        <f t="shared" si="86"/>
        <v>4.6570067797089727E-2</v>
      </c>
      <c r="F38" s="21">
        <f>F28-F30-F36</f>
        <v>-60063.859145161339</v>
      </c>
      <c r="G38" s="22">
        <f t="shared" si="87"/>
        <v>-0.1331329429559141</v>
      </c>
      <c r="I38" s="21">
        <f>I28-I30-I36</f>
        <v>-49377.869145161283</v>
      </c>
      <c r="J38" s="22">
        <f t="shared" ref="J38" si="129">I38/I$7</f>
        <v>-4.82239990526293E-2</v>
      </c>
      <c r="L38" s="21">
        <f>L28-L30-L36</f>
        <v>-59165</v>
      </c>
      <c r="M38" s="22" t="e">
        <f t="shared" ref="M38" si="130">L38/L$7</f>
        <v>#DIV/0!</v>
      </c>
      <c r="O38" s="21">
        <f>O28-O30-O36</f>
        <v>-121169.01314516137</v>
      </c>
      <c r="P38" s="22">
        <f t="shared" ref="P38" si="131">O38/O$7</f>
        <v>-9.4625296506069614E-2</v>
      </c>
      <c r="R38" s="21">
        <f>R28-R30-R36</f>
        <v>-51187.683145161303</v>
      </c>
      <c r="S38" s="22">
        <f t="shared" ref="S38" si="132">R38/R$7</f>
        <v>-0.15235315513634723</v>
      </c>
      <c r="U38" s="21">
        <f>U28-U30-U36</f>
        <v>86696.647854838709</v>
      </c>
      <c r="V38" s="22">
        <f t="shared" ref="V38" si="133">U38/U$7</f>
        <v>5.1804298984242554E-2</v>
      </c>
      <c r="X38" s="21">
        <f>X28-X30-X36</f>
        <v>68500.722854838634</v>
      </c>
      <c r="Y38" s="22">
        <f t="shared" ref="Y38" si="134">X38/X$7</f>
        <v>0.13135317511375383</v>
      </c>
      <c r="AA38" s="21">
        <f>AA28-AA30-AA36</f>
        <v>-126803</v>
      </c>
      <c r="AB38" s="22" t="e">
        <f t="shared" ref="AB38" si="135">AA38/AA$7</f>
        <v>#DIV/0!</v>
      </c>
      <c r="AD38" s="21">
        <f>AD28-AD30-AD36</f>
        <v>-310074.25314516143</v>
      </c>
      <c r="AE38" s="22">
        <f t="shared" ref="AE38" si="136">AD38/AD$7</f>
        <v>-0.43533642927343202</v>
      </c>
      <c r="AG38" s="21">
        <f>AG28-AG30-AG36</f>
        <v>264816.48885483918</v>
      </c>
      <c r="AH38" s="22">
        <f t="shared" ref="AH38" si="137">AG38/AG$7</f>
        <v>7.7750686576801967E-2</v>
      </c>
      <c r="AJ38" s="21">
        <f>AJ28-AJ30-AJ36</f>
        <v>192699.72685483907</v>
      </c>
      <c r="AK38" s="22">
        <f t="shared" ref="AK38" si="138">AJ38/AJ$7</f>
        <v>6.3263828290826676E-2</v>
      </c>
      <c r="AM38" s="21">
        <f>AM28-AM30-AM36</f>
        <v>745.68485483860422</v>
      </c>
      <c r="AN38" s="22">
        <f t="shared" ref="AN38" si="139">AM38/AM$7</f>
        <v>4.7085689583967557E-4</v>
      </c>
      <c r="AP38" s="21">
        <f>AP28-AP30-AP36</f>
        <v>68670.888854839563</v>
      </c>
      <c r="AQ38" s="22">
        <f t="shared" ref="AQ38" si="140">AP38/AP$7</f>
        <v>2.4719518131949263E-2</v>
      </c>
      <c r="AS38" s="21">
        <f>AS28-AS30-AS36</f>
        <v>-28504.903145161301</v>
      </c>
      <c r="AT38" s="22">
        <f t="shared" ref="AT38" si="141">AS38/AS$7</f>
        <v>-7.5455826730812595E-2</v>
      </c>
      <c r="AV38" s="21">
        <f>AV28-AV30-AV36</f>
        <v>-433966.69914516126</v>
      </c>
      <c r="AW38" s="22">
        <f t="shared" ref="AW38" si="142">AV38/AV$7</f>
        <v>-0.27846458447628258</v>
      </c>
      <c r="AY38" s="21">
        <f>AY28-AY30-AY36</f>
        <v>77259.47285483843</v>
      </c>
      <c r="AZ38" s="22">
        <f t="shared" ref="AZ38" si="143">AY38/AY$7</f>
        <v>5.2710106181732407E-2</v>
      </c>
      <c r="BB38" s="21">
        <f>BB28-BB30-BB36</f>
        <v>379441.27485483879</v>
      </c>
      <c r="BC38" s="22">
        <f t="shared" ref="BC38" si="144">BB38/BB$7</f>
        <v>0.14465449836897634</v>
      </c>
      <c r="BE38" s="21">
        <f>BE28-BE30-BE36</f>
        <v>18093.144854838916</v>
      </c>
      <c r="BF38" s="22">
        <f t="shared" ref="BF38" si="145">BE38/BE$7</f>
        <v>7.5570256533797541E-3</v>
      </c>
      <c r="BH38" s="21">
        <f>BH28-BH30-BH36</f>
        <v>-17651.509145161195</v>
      </c>
      <c r="BI38" s="22">
        <f t="shared" ref="BI38" si="146">BH38/BH$7</f>
        <v>-7.0857697613797852E-3</v>
      </c>
      <c r="BK38" s="21">
        <f>BK28-BK30-BK36</f>
        <v>12564.738854838663</v>
      </c>
      <c r="BL38" s="22">
        <f t="shared" ref="BL38" si="147">BK38/BK$7</f>
        <v>3.3430339262972647E-2</v>
      </c>
      <c r="BN38" s="21">
        <f>BN28-BN30-BN36</f>
        <v>581276.10485483869</v>
      </c>
      <c r="BO38" s="22">
        <f t="shared" ref="BO38" si="148">BN38/BN$7</f>
        <v>0.23355705407574684</v>
      </c>
      <c r="BQ38" s="21">
        <f>BQ28-BQ30-BQ36</f>
        <v>-141159.46114516136</v>
      </c>
      <c r="BR38" s="22">
        <f t="shared" ref="BR38" si="149">BQ38/BQ$7</f>
        <v>-0.14720075224205545</v>
      </c>
      <c r="BT38" s="21">
        <f>BT28-BT30-BT36</f>
        <v>-103214.54914516133</v>
      </c>
      <c r="BU38" s="22">
        <f t="shared" ref="BU38" si="150">BT38/BT$7</f>
        <v>-0.10048635466465151</v>
      </c>
      <c r="BW38" s="21">
        <f>BW28-BW30-BW36</f>
        <v>172031.61085483851</v>
      </c>
      <c r="BX38" s="22">
        <f t="shared" ref="BX38" si="151">BW38/BW$7</f>
        <v>0.15224869010963479</v>
      </c>
      <c r="BZ38" s="21">
        <f>BZ28-BZ30-BZ36</f>
        <v>-179212.40714516136</v>
      </c>
      <c r="CA38" s="22">
        <f t="shared" ref="CA38" si="152">BZ38/BZ$7</f>
        <v>-0.19502492679689137</v>
      </c>
      <c r="CC38" s="21">
        <f>CC28-CC30-CC36</f>
        <v>111686.7148548391</v>
      </c>
      <c r="CD38" s="22">
        <f t="shared" ref="CD38" si="153">CC38/CC$7</f>
        <v>5.9554318319158181E-2</v>
      </c>
      <c r="CF38" s="21">
        <f>CF28-CF30-CF36</f>
        <v>137583.88285483903</v>
      </c>
      <c r="CG38" s="22">
        <f t="shared" ref="CG38" si="154">CF38/CF$7</f>
        <v>5.5722403072977079E-2</v>
      </c>
      <c r="CI38" s="21">
        <f>CI28-CI30-CI36</f>
        <v>197791.77685483842</v>
      </c>
      <c r="CJ38" s="22">
        <f t="shared" ref="CJ38" si="155">CI38/CI$7</f>
        <v>7.9405524196922331E-2</v>
      </c>
      <c r="CL38" s="21">
        <f>CL28-CL30-CL36</f>
        <v>142950.0508548384</v>
      </c>
      <c r="CM38" s="22">
        <f t="shared" ref="CM38" si="156">CL38/CL$7</f>
        <v>5.0194132490530452E-2</v>
      </c>
      <c r="CO38" s="21">
        <f>CO28-CO30-CO36</f>
        <v>426146.2028548384</v>
      </c>
      <c r="CP38" s="22">
        <f t="shared" ref="CP38" si="157">CO38/CO$7</f>
        <v>0.17374930195594468</v>
      </c>
      <c r="CR38" s="21">
        <f>CR28-CR30-CR36</f>
        <v>84715.622854838657</v>
      </c>
      <c r="CS38" s="22">
        <f t="shared" ref="CS38" si="158">CR38/CR$7</f>
        <v>0.14795606758776758</v>
      </c>
      <c r="CU38" s="21">
        <f>CU28-CU30-CU36</f>
        <v>111223.05885483879</v>
      </c>
      <c r="CV38" s="22">
        <f t="shared" ref="CV38" si="159">CU38/CU$7</f>
        <v>5.2807343822368652E-2</v>
      </c>
      <c r="CX38" s="21">
        <f>CX28-CX30-CX36</f>
        <v>67715.682854839208</v>
      </c>
      <c r="CY38" s="22">
        <f t="shared" ref="CY38" si="160">CX38/CX$7</f>
        <v>3.8048054235913044E-2</v>
      </c>
      <c r="DA38" s="21">
        <f>DA28-DA30-DA36</f>
        <v>532513.13885483867</v>
      </c>
      <c r="DB38" s="22">
        <f t="shared" ref="DB38" si="161">DA38/DA$7</f>
        <v>0.20120279381939712</v>
      </c>
      <c r="DD38" s="21">
        <f>DD28-DD30-DD36</f>
        <v>-127652.1191451614</v>
      </c>
      <c r="DE38" s="22">
        <f t="shared" ref="DE38" si="162">DD38/DD$7</f>
        <v>-9.5748761180609807E-2</v>
      </c>
      <c r="DG38" s="21">
        <f>DG28-DG30-DG36</f>
        <v>24035.190854838653</v>
      </c>
      <c r="DH38" s="22">
        <f t="shared" ref="DH38" si="163">DG38/DG$7</f>
        <v>2.9487127845084872E-2</v>
      </c>
      <c r="DJ38" s="21">
        <f>DJ28-DJ30-DJ36</f>
        <v>400945.9668548386</v>
      </c>
      <c r="DK38" s="22">
        <f t="shared" ref="DK38" si="164">DJ38/DJ$7</f>
        <v>0.12443484206616869</v>
      </c>
      <c r="DM38" s="21">
        <f>DM28-DM30-DM36</f>
        <v>351361.17485483823</v>
      </c>
      <c r="DN38" s="22">
        <f t="shared" ref="DN38" si="165">DM38/DM$7</f>
        <v>0.16443104258209632</v>
      </c>
      <c r="DP38" s="21">
        <f>DP28-DP30-DP36</f>
        <v>389663.66885483864</v>
      </c>
      <c r="DQ38" s="22">
        <f t="shared" ref="DQ38" si="166">DP38/DP$7</f>
        <v>0.11479687327172575</v>
      </c>
      <c r="DS38" s="21">
        <f>DS28-DS30-DS36</f>
        <v>-19758.835145161764</v>
      </c>
      <c r="DT38" s="22">
        <f t="shared" ref="DT38" si="167">DS38/DS$7</f>
        <v>-9.9847921262087875E-3</v>
      </c>
      <c r="DV38" s="21">
        <f>DV28-DV30-DV36</f>
        <v>43550.682854838764</v>
      </c>
      <c r="DW38" s="22">
        <f t="shared" ref="DW38" si="168">DV38/DV$7</f>
        <v>0.11194144851001266</v>
      </c>
      <c r="DY38" s="21">
        <f>DY28-DY30-DY36</f>
        <v>43335.174854838704</v>
      </c>
      <c r="DZ38" s="22">
        <f t="shared" ref="DZ38" si="169">DY38/DY$7</f>
        <v>6.1800474297778754E-2</v>
      </c>
    </row>
    <row r="40" spans="2:130" ht="15" thickBot="1" x14ac:dyDescent="0.35"/>
    <row r="41" spans="2:130" ht="15.6" thickTop="1" thickBot="1" x14ac:dyDescent="0.35">
      <c r="B41" s="36" t="s">
        <v>92</v>
      </c>
      <c r="C41" s="37">
        <f t="shared" ref="C41" si="170">F41+O41+R41+U41+X41+AD41+AG41+AJ41+AM41+AP41+AS41+AV41+AY41+BB41+BE41+BH41+BK41+BN41+BQ41+BT41+BW41+BZ41+CC41+CF41+CI41+CL41+CO41+CR41+CU41+CX41+DA41+DD41+DG41+DJ41+DM41+DP41+DS41+DV41+I41+AA41+L41+DY41</f>
        <v>2611740.5910999984</v>
      </c>
      <c r="D41" s="38"/>
      <c r="E41" s="38"/>
      <c r="F41" s="37">
        <f>SUMIFS('[1]Workings '!$E:$E,'[1]Workings '!$D:$D,'[1]Outlet wise'!$B41,'[1]Workings '!$B:$B,'[1]Outlet wise'!$F$3)</f>
        <v>58500.429999999964</v>
      </c>
      <c r="G41" s="39">
        <f t="shared" ref="G41" si="171">F41/F$7</f>
        <v>0.12966756583628308</v>
      </c>
      <c r="H41" s="38"/>
      <c r="I41" s="37">
        <f>SUMIFS('[1]Workings '!$E:$E,'[1]Workings '!$D:$D,'[1]Outlet wise'!$B41,'[1]Workings '!$B:$B,'[1]Outlet wise'!$I$3)</f>
        <v>88915.620000000039</v>
      </c>
      <c r="J41" s="39">
        <f t="shared" ref="J41" si="172">I41/I$7</f>
        <v>8.6837825302636257E-2</v>
      </c>
      <c r="K41" s="38"/>
      <c r="L41" s="37">
        <f>SUMIFS('[1]Workings '!$E:$E,'[1]Workings '!$D:$D,'[1]Outlet wise'!$B41,'[1]Workings '!$B:$B,'[1]Outlet wise'!L27)</f>
        <v>0</v>
      </c>
      <c r="M41" s="39" t="e">
        <f t="shared" ref="M41" si="173">L41/L$7</f>
        <v>#DIV/0!</v>
      </c>
      <c r="N41" s="38"/>
      <c r="O41" s="37">
        <f>SUMIFS('[1]Workings '!$E:$E,'[1]Workings '!$D:$D,'[1]Outlet wise'!$B41,'[1]Workings '!$B:$B,'[1]Outlet wise'!$O$3)</f>
        <v>38321.479999999967</v>
      </c>
      <c r="P41" s="39">
        <f t="shared" ref="P41" si="174">O41/O$7</f>
        <v>2.9926639768925258E-2</v>
      </c>
      <c r="Q41" s="38"/>
      <c r="R41" s="37">
        <f>SUMIFS('[1]Workings '!$E:$E,'[1]Workings '!$D:$D,'[1]Outlet wise'!$B41,'[1]Workings '!$B:$B,'[1]Outlet wise'!$R$3)</f>
        <v>26658.400000000012</v>
      </c>
      <c r="S41" s="39">
        <f t="shared" ref="S41" si="175">R41/R$7</f>
        <v>7.9345090485321706E-2</v>
      </c>
      <c r="T41" s="38"/>
      <c r="U41" s="37">
        <f>SUMIFS('[1]Workings '!$E:$E,'[1]Workings '!$D:$D,'[1]Outlet wise'!$B41,'[1]Workings '!$B:$B,'[1]Outlet wise'!$U$3)</f>
        <v>129719.34000000005</v>
      </c>
      <c r="V41" s="39">
        <f t="shared" ref="V41" si="176">U41/U$7</f>
        <v>7.7511872023591277E-2</v>
      </c>
      <c r="W41" s="38"/>
      <c r="X41" s="37">
        <f>SUMIFS('[1]Workings '!$E:$E,'[1]Workings '!$D:$D,'[1]Outlet wise'!$B41,'[1]Workings '!$B:$B,'[1]Outlet wise'!$X$3)</f>
        <v>53200.059999999976</v>
      </c>
      <c r="Y41" s="39">
        <f t="shared" ref="Y41" si="177">X41/X$7</f>
        <v>0.10201347527456933</v>
      </c>
      <c r="Z41" s="38"/>
      <c r="AA41" s="37">
        <f>SUMIFS('[1]Workings '!$E:$E,'[1]Workings '!$D:$D,'[1]Outlet wise'!$B41,'[1]Workings '!$B:$B,'[1]Outlet wise'!AA27)</f>
        <v>0</v>
      </c>
      <c r="AB41" s="39" t="e">
        <f t="shared" ref="AB41" si="178">AA41/AA$7</f>
        <v>#DIV/0!</v>
      </c>
      <c r="AC41" s="38"/>
      <c r="AD41" s="37">
        <f>SUMIFS('[1]Workings '!$E:$E,'[1]Workings '!$D:$D,'[1]Outlet wise'!$B41,'[1]Workings '!$B:$B,'[1]Outlet wise'!$AD$3)</f>
        <v>106005.21999999996</v>
      </c>
      <c r="AE41" s="39">
        <f t="shared" ref="AE41" si="179">AD41/AD$7</f>
        <v>0.14882865472077877</v>
      </c>
      <c r="AF41" s="38"/>
      <c r="AG41" s="37">
        <f>SUMIFS('[1]Workings '!$E:$E,'[1]Workings '!$D:$D,'[1]Outlet wise'!$B41,'[1]Workings '!$B:$B,'[1]Outlet wise'!$AG$3)</f>
        <v>41075.859999999979</v>
      </c>
      <c r="AH41" s="39">
        <f t="shared" ref="AH41" si="180">AG41/AG$7</f>
        <v>1.2059960203170086E-2</v>
      </c>
      <c r="AI41" s="38"/>
      <c r="AJ41" s="37">
        <f>SUMIFS('[1]Workings '!$E:$E,'[1]Workings '!$D:$D,'[1]Outlet wise'!$B41,'[1]Workings '!$B:$B,'[1]Outlet wise'!$AJ$3)</f>
        <v>65004.059999999932</v>
      </c>
      <c r="AK41" s="39">
        <f t="shared" ref="AK41" si="181">AJ41/AJ$7</f>
        <v>2.1341004251368093E-2</v>
      </c>
      <c r="AL41" s="38"/>
      <c r="AM41" s="37">
        <f>SUMIFS('[1]Workings '!$E:$E,'[1]Workings '!$D:$D,'[1]Outlet wise'!$B41,'[1]Workings '!$B:$B,'[1]Outlet wise'!$AM$3)</f>
        <v>86033.619999999864</v>
      </c>
      <c r="AN41" s="39">
        <f t="shared" ref="AN41" si="182">AM41/AM$7</f>
        <v>5.4325259509016087E-2</v>
      </c>
      <c r="AO41" s="38"/>
      <c r="AP41" s="37">
        <f>SUMIFS('[1]Workings '!$E:$E,'[1]Workings '!$D:$D,'[1]Outlet wise'!$B41,'[1]Workings '!$B:$B,'[1]Outlet wise'!$AP$3)</f>
        <v>83208.539999999979</v>
      </c>
      <c r="AQ41" s="39">
        <f t="shared" ref="AQ41" si="183">AP41/AP$7</f>
        <v>2.9952648750636746E-2</v>
      </c>
      <c r="AR41" s="38"/>
      <c r="AS41" s="37">
        <f>SUMIFS('[1]Workings '!$E:$E,'[1]Workings '!$D:$D,'[1]Outlet wise'!$B41,'[1]Workings '!$B:$B,'[1]Outlet wise'!$AS$3)</f>
        <v>40907.229999999989</v>
      </c>
      <c r="AT41" s="39">
        <f t="shared" ref="AT41" si="184">AS41/AS$7</f>
        <v>0.1082862426579219</v>
      </c>
      <c r="AU41" s="38"/>
      <c r="AV41" s="37">
        <f>SUMIFS('[1]Workings '!$E:$E,'[1]Workings '!$D:$D,'[1]Outlet wise'!$B41,'[1]Workings '!$B:$B,'[1]Outlet wise'!$AV$3)</f>
        <v>76917.869999999937</v>
      </c>
      <c r="AW41" s="39">
        <f t="shared" ref="AW41" si="185">AV41/AV$7</f>
        <v>4.9356097485226888E-2</v>
      </c>
      <c r="AX41" s="38"/>
      <c r="AY41" s="37">
        <f>SUMIFS('[1]Workings '!$E:$E,'[1]Workings '!$D:$D,'[1]Outlet wise'!$B41,'[1]Workings '!$B:$B,'[1]Outlet wise'!$AY$3)</f>
        <v>66664.859999999855</v>
      </c>
      <c r="AZ41" s="39">
        <f t="shared" ref="AZ41" si="186">AY41/AY$7</f>
        <v>4.5481954760324989E-2</v>
      </c>
      <c r="BA41" s="38"/>
      <c r="BB41" s="37">
        <f>SUMIFS('[1]Workings '!$E:$E,'[1]Workings '!$D:$D,'[1]Outlet wise'!$B41,'[1]Workings '!$B:$B,'[1]Outlet wise'!$BB$3)</f>
        <v>84805.989999999962</v>
      </c>
      <c r="BC41" s="39">
        <f t="shared" ref="BC41" si="187">BB41/BB$7</f>
        <v>3.2330610176311392E-2</v>
      </c>
      <c r="BD41" s="38"/>
      <c r="BE41" s="37">
        <f>SUMIFS('[1]Workings '!$E:$E,'[1]Workings '!$D:$D,'[1]Outlet wise'!$B41,'[1]Workings '!$B:$B,'[1]Outlet wise'!$BE$3)</f>
        <v>78101.900000000009</v>
      </c>
      <c r="BF41" s="39">
        <f t="shared" ref="BF41" si="188">BE41/BE$7</f>
        <v>3.2621087523093013E-2</v>
      </c>
      <c r="BG41" s="38"/>
      <c r="BH41" s="37">
        <f>SUMIFS('[1]Workings '!$E:$E,'[1]Workings '!$D:$D,'[1]Outlet wise'!$B41,'[1]Workings '!$B:$B,'[1]Outlet wise'!$BH$3)</f>
        <v>59744.909999999843</v>
      </c>
      <c r="BI41" s="39">
        <f t="shared" ref="BI41" si="189">BH41/BH$7</f>
        <v>2.3983143491750982E-2</v>
      </c>
      <c r="BJ41" s="38"/>
      <c r="BK41" s="37">
        <f>SUMIFS('[1]Workings '!$E:$E,'[1]Workings '!$D:$D,'[1]Outlet wise'!$B41,'[1]Workings '!$B:$B,'[1]Outlet wise'!$BK$3)</f>
        <v>17809.159999999989</v>
      </c>
      <c r="BL41" s="39">
        <f t="shared" ref="BL41" si="190">BK41/BK$7</f>
        <v>4.7383894537472777E-2</v>
      </c>
      <c r="BM41" s="38"/>
      <c r="BN41" s="37">
        <f>SUMIFS('[1]Workings '!$E:$E,'[1]Workings '!$D:$D,'[1]Outlet wise'!$B41,'[1]Workings '!$B:$B,'[1]Outlet wise'!$BN$3)</f>
        <v>55834.159999999894</v>
      </c>
      <c r="BO41" s="39">
        <f t="shared" ref="BO41" si="191">BN41/BN$7</f>
        <v>2.2434195759088452E-2</v>
      </c>
      <c r="BP41" s="38"/>
      <c r="BQ41" s="37">
        <f>SUMIFS('[1]Workings '!$E:$E,'[1]Workings '!$D:$D,'[1]Outlet wise'!$B41,'[1]Workings '!$B:$B,'[1]Outlet wise'!$BQ$3)</f>
        <v>121295.04000000005</v>
      </c>
      <c r="BR41" s="39">
        <f t="shared" ref="BR41" si="192">BQ41/BQ$7</f>
        <v>0.12648618085095484</v>
      </c>
      <c r="BS41" s="38"/>
      <c r="BT41" s="37">
        <f>SUMIFS('[1]Workings '!$E:$E,'[1]Workings '!$D:$D,'[1]Outlet wise'!$B41,'[1]Workings '!$B:$B,'[1]Outlet wise'!$BT$3)</f>
        <v>128079.02999999997</v>
      </c>
      <c r="BU41" s="39">
        <f t="shared" ref="BU41" si="193">BT41/BT$7</f>
        <v>0.12469361093254253</v>
      </c>
      <c r="BV41" s="38"/>
      <c r="BW41" s="37">
        <f>SUMIFS('[1]Workings '!$E:$E,'[1]Workings '!$D:$D,'[1]Outlet wise'!$B41,'[1]Workings '!$B:$B,'[1]Outlet wise'!$BW$3)</f>
        <v>6841.9400000000005</v>
      </c>
      <c r="BX41" s="39">
        <f t="shared" ref="BX41" si="194">BW41/BW$7</f>
        <v>6.0551453167969737E-3</v>
      </c>
      <c r="BY41" s="38"/>
      <c r="BZ41" s="37">
        <f>SUMIFS('[1]Workings '!$E:$E,'[1]Workings '!$D:$D,'[1]Outlet wise'!$B41,'[1]Workings '!$B:$B,'[1]Outlet wise'!$BZ$3)</f>
        <v>43737.439999999915</v>
      </c>
      <c r="CA41" s="39">
        <f t="shared" ref="CA41" si="195">BZ41/BZ$7</f>
        <v>4.7596542952376246E-2</v>
      </c>
      <c r="CB41" s="38"/>
      <c r="CC41" s="37">
        <f>SUMIFS('[1]Workings '!$E:$E,'[1]Workings '!$D:$D,'[1]Outlet wise'!$B41,'[1]Workings '!$B:$B,'[1]Outlet wise'!$CC$3)</f>
        <v>91319.539999999892</v>
      </c>
      <c r="CD41" s="39">
        <f t="shared" ref="CD41" si="196">CC41/CC$7</f>
        <v>4.8694000544178925E-2</v>
      </c>
      <c r="CE41" s="38"/>
      <c r="CF41" s="37">
        <f>SUMIFS('[1]Workings '!$E:$E,'[1]Workings '!$D:$D,'[1]Outlet wise'!$B41,'[1]Workings '!$B:$B,'[1]Outlet wise'!$CF$3)</f>
        <v>76771.209999999963</v>
      </c>
      <c r="CG41" s="39">
        <f t="shared" ref="CG41" si="197">CF41/CF$7</f>
        <v>3.1092859274320931E-2</v>
      </c>
      <c r="CH41" s="38"/>
      <c r="CI41" s="37">
        <f>SUMIFS('[1]Workings '!$E:$E,'[1]Workings '!$D:$D,'[1]Outlet wise'!$B41,'[1]Workings '!$B:$B,'[1]Outlet wise'!$CI$3)</f>
        <v>46626.85999999995</v>
      </c>
      <c r="CJ41" s="39">
        <f t="shared" ref="CJ41" si="198">CI41/CI$7</f>
        <v>1.8718828046495384E-2</v>
      </c>
      <c r="CK41" s="38"/>
      <c r="CL41" s="37">
        <f>SUMIFS('[1]Workings '!$E:$E,'[1]Workings '!$D:$D,'[1]Outlet wise'!$B41,'[1]Workings '!$B:$B,'[1]Outlet wise'!$CL$3)</f>
        <v>84483.279999999897</v>
      </c>
      <c r="CM41" s="39">
        <f t="shared" ref="CM41" si="199">CL41/CL$7</f>
        <v>2.9664662056404206E-2</v>
      </c>
      <c r="CN41" s="38"/>
      <c r="CO41" s="37">
        <f>SUMIFS('[1]Workings '!$E:$E,'[1]Workings '!$D:$D,'[1]Outlet wise'!$B41,'[1]Workings '!$B:$B,'[1]Outlet wise'!$CO$3)</f>
        <v>68139.439999999959</v>
      </c>
      <c r="CP41" s="39">
        <f t="shared" ref="CP41" si="200">CO41/CO$7</f>
        <v>2.7781967917010496E-2</v>
      </c>
      <c r="CQ41" s="38"/>
      <c r="CR41" s="37">
        <f>SUMIFS('[1]Workings '!$E:$E,'[1]Workings '!$D:$D,'[1]Outlet wise'!$B41,'[1]Workings '!$B:$B,'[1]Outlet wise'!$CR$3)</f>
        <v>31090.479999999978</v>
      </c>
      <c r="CS41" s="39">
        <f t="shared" ref="CS41" si="201">CR41/CR$7</f>
        <v>5.4299608563326475E-2</v>
      </c>
      <c r="CT41" s="38"/>
      <c r="CU41" s="37">
        <f>SUMIFS('[1]Workings '!$E:$E,'[1]Workings '!$D:$D,'[1]Outlet wise'!$B41,'[1]Workings '!$B:$B,'[1]Outlet wise'!$CU$3)</f>
        <v>40915.019999999939</v>
      </c>
      <c r="CV41" s="39">
        <f t="shared" ref="CV41" si="202">CU41/CU$7</f>
        <v>1.94259495367681E-2</v>
      </c>
      <c r="CW41" s="38"/>
      <c r="CX41" s="37">
        <f>SUMIFS('[1]Workings '!$E:$E,'[1]Workings '!$D:$D,'[1]Outlet wise'!$B41,'[1]Workings '!$B:$B,'[1]Outlet wise'!$CX$3)</f>
        <v>66510.029999999926</v>
      </c>
      <c r="CY41" s="39">
        <f t="shared" ref="CY41" si="203">CX41/CX$7</f>
        <v>3.7370622608900658E-2</v>
      </c>
      <c r="CZ41" s="38"/>
      <c r="DA41" s="37">
        <f>SUMIFS('[1]Workings '!$E:$E,'[1]Workings '!$D:$D,'[1]Outlet wise'!$B41,'[1]Workings '!$B:$B,'[1]Outlet wise'!$DA$3)</f>
        <v>190491.80999999997</v>
      </c>
      <c r="DB41" s="39">
        <f t="shared" ref="DB41" si="204">DA41/DA$7</f>
        <v>7.1974720575226428E-2</v>
      </c>
      <c r="DC41" s="38"/>
      <c r="DD41" s="37">
        <f>SUMIFS('[1]Workings '!$E:$E,'[1]Workings '!$D:$D,'[1]Outlet wise'!$B41,'[1]Workings '!$B:$B,'[1]Outlet wise'!$DD$3)</f>
        <v>111639.35110000006</v>
      </c>
      <c r="DE41" s="39">
        <f t="shared" ref="DE41" si="205">DD41/DD$7</f>
        <v>8.3737971906887296E-2</v>
      </c>
      <c r="DF41" s="38"/>
      <c r="DG41" s="37">
        <f>SUMIFS('[1]Workings '!$E:$E,'[1]Workings '!$D:$D,'[1]Outlet wise'!$B41,'[1]Workings '!$B:$B,'[1]Outlet wise'!$DG$3)</f>
        <v>23850.839999999982</v>
      </c>
      <c r="DH41" s="39">
        <f t="shared" ref="DH41" si="206">DG41/DG$7</f>
        <v>2.9260960420086697E-2</v>
      </c>
      <c r="DI41" s="38"/>
      <c r="DJ41" s="37">
        <f>SUMIFS('[1]Workings '!$E:$E,'[1]Workings '!$D:$D,'[1]Outlet wise'!$B41,'[1]Workings '!$B:$B,'[1]Outlet wise'!$DJ$3)</f>
        <v>62975.289999999928</v>
      </c>
      <c r="DK41" s="39">
        <f t="shared" ref="DK41" si="207">DJ41/DJ$7</f>
        <v>1.9544579352405063E-2</v>
      </c>
      <c r="DL41" s="38"/>
      <c r="DM41" s="37">
        <f>SUMIFS('[1]Workings '!$E:$E,'[1]Workings '!$D:$D,'[1]Outlet wise'!$B41,'[1]Workings '!$B:$B,'[1]Outlet wise'!$DM$3)</f>
        <v>25826.729999999985</v>
      </c>
      <c r="DN41" s="39">
        <f t="shared" ref="DN41" si="208">DM41/DM$7</f>
        <v>1.2086469548437716E-2</v>
      </c>
      <c r="DO41" s="38"/>
      <c r="DP41" s="37">
        <f>SUMIFS('[1]Workings '!$E:$E,'[1]Workings '!$D:$D,'[1]Outlet wise'!$B41,'[1]Workings '!$B:$B,'[1]Outlet wise'!$DP$3)</f>
        <v>73667.299999999988</v>
      </c>
      <c r="DQ41" s="39">
        <f t="shared" ref="DQ41" si="209">DP41/DP$7</f>
        <v>2.1702756449487218E-2</v>
      </c>
      <c r="DR41" s="38"/>
      <c r="DS41" s="37">
        <f>SUMIFS('[1]Workings '!$E:$E,'[1]Workings '!$D:$D,'[1]Outlet wise'!$B41,'[1]Workings '!$B:$B,'[1]Outlet wise'!$DS$3)</f>
        <v>60051.249999999913</v>
      </c>
      <c r="DT41" s="39">
        <f t="shared" ref="DT41" si="210">DS41/DS$7</f>
        <v>3.0345880400536422E-2</v>
      </c>
      <c r="DU41" s="38"/>
      <c r="DV41" s="37">
        <f>SUMIFS('[1]Workings '!$E:$E,'[1]Workings '!$D:$D,'[1]Outlet wise'!$B41,'[1]Workings '!$B:$B,'[1]Outlet wise'!$DV$3)</f>
        <v>0</v>
      </c>
      <c r="DW41" s="39">
        <f t="shared" ref="DW41" si="211">DV41/DV$7</f>
        <v>0</v>
      </c>
      <c r="DY41" s="37">
        <f>SUMIFS('[1]Workings '!$E:$E,'[1]Workings '!$D:$D,'[1]Outlet wise'!$B41,'[1]Workings '!$B:$B,'[1]Outlet wise'!$DV$3)</f>
        <v>0</v>
      </c>
      <c r="DZ41" s="39">
        <f t="shared" ref="DZ41" si="212">DY41/DY$7</f>
        <v>0</v>
      </c>
    </row>
    <row r="42" spans="2:130" ht="15" thickTop="1" x14ac:dyDescent="0.3"/>
    <row r="46" spans="2:130" x14ac:dyDescent="0.3">
      <c r="C46" s="40"/>
    </row>
    <row r="47" spans="2:130" x14ac:dyDescent="0.3">
      <c r="B47" s="41"/>
    </row>
    <row r="48" spans="2:130" x14ac:dyDescent="0.3">
      <c r="B48" s="41"/>
    </row>
    <row r="67" spans="2:2" x14ac:dyDescent="0.3">
      <c r="B67" s="41"/>
    </row>
    <row r="1048576" spans="3:4" x14ac:dyDescent="0.3">
      <c r="C1048576" s="42">
        <f>F7/C7</f>
        <v>6.6508570240845621E-3</v>
      </c>
      <c r="D1048576">
        <f>C23*C1048576</f>
        <v>13606.900394736183</v>
      </c>
    </row>
  </sheetData>
  <mergeCells count="43">
    <mergeCell ref="DY4:DZ4"/>
    <mergeCell ref="DG4:DH4"/>
    <mergeCell ref="DJ4:DK4"/>
    <mergeCell ref="DM4:DN4"/>
    <mergeCell ref="DP4:DQ4"/>
    <mergeCell ref="DS4:DT4"/>
    <mergeCell ref="DV4:DW4"/>
    <mergeCell ref="CO4:CP4"/>
    <mergeCell ref="CR4:CS4"/>
    <mergeCell ref="CU4:CV4"/>
    <mergeCell ref="CX4:CY4"/>
    <mergeCell ref="DA4:DB4"/>
    <mergeCell ref="DD4:DE4"/>
    <mergeCell ref="BW4:BX4"/>
    <mergeCell ref="BZ4:CA4"/>
    <mergeCell ref="CC4:CD4"/>
    <mergeCell ref="CF4:CG4"/>
    <mergeCell ref="CI4:CJ4"/>
    <mergeCell ref="CL4:CM4"/>
    <mergeCell ref="BE4:BF4"/>
    <mergeCell ref="BH4:BI4"/>
    <mergeCell ref="BK4:BL4"/>
    <mergeCell ref="BN4:BO4"/>
    <mergeCell ref="BQ4:BR4"/>
    <mergeCell ref="BT4:BU4"/>
    <mergeCell ref="AM4:AN4"/>
    <mergeCell ref="AP4:AQ4"/>
    <mergeCell ref="AS4:AT4"/>
    <mergeCell ref="AV4:AW4"/>
    <mergeCell ref="AY4:AZ4"/>
    <mergeCell ref="BB4:BC4"/>
    <mergeCell ref="U4:V4"/>
    <mergeCell ref="X4:Y4"/>
    <mergeCell ref="AA4:AB4"/>
    <mergeCell ref="AD4:AE4"/>
    <mergeCell ref="AG4:AH4"/>
    <mergeCell ref="AJ4:AK4"/>
    <mergeCell ref="C4:D4"/>
    <mergeCell ref="F4:G4"/>
    <mergeCell ref="I4:J4"/>
    <mergeCell ref="L4:M4"/>
    <mergeCell ref="O4:P4"/>
    <mergeCell ref="R4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 Patil</dc:creator>
  <cp:lastModifiedBy>Prathamesh Patil</cp:lastModifiedBy>
  <dcterms:created xsi:type="dcterms:W3CDTF">2025-09-22T06:29:43Z</dcterms:created>
  <dcterms:modified xsi:type="dcterms:W3CDTF">2025-09-22T06:30:03Z</dcterms:modified>
</cp:coreProperties>
</file>